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720"/>
  </bookViews>
  <sheets>
    <sheet name="GCP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D11" i="1"/>
  <c r="B7" i="1"/>
  <c r="C7" i="1"/>
  <c r="E7" i="1"/>
  <c r="F7" i="1"/>
  <c r="D8" i="1"/>
  <c r="D7" i="1" s="1"/>
  <c r="D9" i="1"/>
  <c r="G9" i="1" s="1"/>
  <c r="B10" i="1"/>
  <c r="C10" i="1"/>
  <c r="E10" i="1"/>
  <c r="F10" i="1"/>
  <c r="D10" i="1"/>
  <c r="D12" i="1"/>
  <c r="G12" i="1" s="1"/>
  <c r="D13" i="1"/>
  <c r="G13" i="1" s="1"/>
  <c r="D14" i="1"/>
  <c r="G14" i="1" s="1"/>
  <c r="D15" i="1"/>
  <c r="G15" i="1" s="1"/>
  <c r="D16" i="1"/>
  <c r="G16" i="1" s="1"/>
  <c r="D17" i="1"/>
  <c r="G17" i="1" s="1"/>
  <c r="D18" i="1"/>
  <c r="G18" i="1" s="1"/>
  <c r="B19" i="1"/>
  <c r="C19" i="1"/>
  <c r="E19" i="1"/>
  <c r="F19" i="1"/>
  <c r="D20" i="1"/>
  <c r="D19" i="1" s="1"/>
  <c r="D21" i="1"/>
  <c r="G21" i="1" s="1"/>
  <c r="D22" i="1"/>
  <c r="G22" i="1" s="1"/>
  <c r="B23" i="1"/>
  <c r="C23" i="1"/>
  <c r="E23" i="1"/>
  <c r="F23" i="1"/>
  <c r="D24" i="1"/>
  <c r="D23" i="1" s="1"/>
  <c r="D25" i="1"/>
  <c r="G25" i="1" s="1"/>
  <c r="B26" i="1"/>
  <c r="C26" i="1"/>
  <c r="E26" i="1"/>
  <c r="F26" i="1"/>
  <c r="D27" i="1"/>
  <c r="D26" i="1" s="1"/>
  <c r="D28" i="1"/>
  <c r="G28" i="1" s="1"/>
  <c r="D29" i="1"/>
  <c r="G29" i="1" s="1"/>
  <c r="D30" i="1"/>
  <c r="G30" i="1" s="1"/>
  <c r="B31" i="1"/>
  <c r="C31" i="1"/>
  <c r="E31" i="1"/>
  <c r="F31" i="1"/>
  <c r="D32" i="1"/>
  <c r="D31" i="1" s="1"/>
  <c r="D33" i="1"/>
  <c r="G33" i="1" s="1"/>
  <c r="D34" i="1"/>
  <c r="G34" i="1" s="1"/>
  <c r="E6" i="1" l="1"/>
  <c r="C6" i="1"/>
  <c r="B6" i="1"/>
  <c r="F6" i="1"/>
  <c r="D6" i="1"/>
  <c r="G27" i="1"/>
  <c r="G26" i="1" s="1"/>
  <c r="G10" i="1"/>
  <c r="G32" i="1"/>
  <c r="G31" i="1" s="1"/>
  <c r="G24" i="1"/>
  <c r="G23" i="1" s="1"/>
  <c r="G20" i="1"/>
  <c r="G19" i="1" s="1"/>
  <c r="G8" i="1"/>
  <c r="G7" i="1" s="1"/>
  <c r="G6" i="1" s="1"/>
  <c r="F37" i="1" l="1"/>
  <c r="E37" i="1"/>
  <c r="C37" i="1"/>
  <c r="B37" i="1"/>
  <c r="D35" i="1"/>
  <c r="G35" i="1" s="1"/>
  <c r="G37" i="1" l="1"/>
  <c r="D3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<sst xmlns="http://schemas.openxmlformats.org/spreadsheetml/2006/main" count="43" uniqueCount="43">
  <si>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</si>
  <si>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</si>
  <si>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</si>
  <si>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</si>
  <si>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</si>
  <si>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</si>
  <si>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</si>
  <si>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</si>
  <si>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</si>
  <si>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</si>
  <si>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</si>
  <si>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</si>
  <si>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</si>
  <si>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</si>
  <si>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</si>
  <si>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</si>
  <si>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</si>
  <si>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</si>
  <si>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</si>
  <si>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</si>
  <si>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</si>
  <si>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</si>
  <si>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</si>
  <si>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</si>
  <si>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</si>
  <si>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</si>
  <si>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</si>
  <si>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</si>
  <si>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</si>
  <si>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</si>
  <si>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</si>
  <si>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</si>
  <si>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</si>
  <si>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</si>
  <si>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</si>
  <si>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</si>
  <si>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</si>
  <si>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</si>
  <si>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</si>
  <si>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</si>
  <si>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</si>
  <si>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</si>
  <si>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Junta Municipal de Agua Potable y Alcantarillado de Cortázar, Gto.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</si>
</sst>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2" fillId="0" borderId="14" xfId="0" applyNumberFormat="1" applyFont="1" applyFill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zoomScaleNormal="100" zoomScaleSheetLayoutView="90" workbookViewId="0">
      <selection activeCell="J1" sqref="J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42</v>
      </c>
      <c r="B1" s="31"/>
      <c r="C1" s="31"/>
      <c r="D1" s="31"/>
      <c r="E1" s="31"/>
      <c r="F1" s="31"/>
      <c r="G1" s="32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6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SUM(B7,B10,B19,B23,B26,B31)</f>
        <v>87598792</v>
      </c>
      <c r="C6" s="10">
        <f>SUM(C7,C10,C19,C23,C26,C31)</f>
        <v>5568602.4800000004</v>
      </c>
      <c r="D6" s="10">
        <f>SUM(D7,D10,D19,D23,D26,D31)</f>
        <v>93167394.480000004</v>
      </c>
      <c r="E6" s="10">
        <f t="shared" ref="E6:G6" si="0">SUM(E7,E10,E19,E23,E26,E31)</f>
        <v>84017512.510000005</v>
      </c>
      <c r="F6" s="10">
        <f t="shared" si="0"/>
        <v>83276519.829999998</v>
      </c>
      <c r="G6" s="10">
        <f t="shared" si="0"/>
        <v>9149881.9699999988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87598792</v>
      </c>
      <c r="C10" s="11">
        <f t="shared" ref="C10:G10" si="4">SUM(C11:C18)</f>
        <v>5568602.4800000004</v>
      </c>
      <c r="D10" s="11">
        <f t="shared" si="4"/>
        <v>93167394.480000004</v>
      </c>
      <c r="E10" s="11">
        <f t="shared" si="4"/>
        <v>84017512.510000005</v>
      </c>
      <c r="F10" s="11">
        <f t="shared" si="4"/>
        <v>83276519.829999998</v>
      </c>
      <c r="G10" s="11">
        <f t="shared" si="4"/>
        <v>9149881.9699999988</v>
      </c>
    </row>
    <row r="11" spans="1:7" x14ac:dyDescent="0.2">
      <c r="A11" s="22" t="s">
        <v>15</v>
      </c>
      <c r="B11" s="33">
        <v>87598792</v>
      </c>
      <c r="C11" s="33">
        <v>5568602.4800000004</v>
      </c>
      <c r="D11" s="33">
        <f t="shared" ref="D11" si="5">B11+C11</f>
        <v>93167394.480000004</v>
      </c>
      <c r="E11" s="33">
        <v>84017512.510000005</v>
      </c>
      <c r="F11" s="33">
        <v>83276519.829999998</v>
      </c>
      <c r="G11" s="33">
        <f t="shared" ref="G11" si="6">D11-E11</f>
        <v>9149881.9699999988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ref="D12:D18" si="7">+B12+C12</f>
        <v>0</v>
      </c>
      <c r="E12" s="12">
        <v>0</v>
      </c>
      <c r="F12" s="12">
        <v>0</v>
      </c>
      <c r="G12" s="12">
        <f t="shared" ref="G11:G18" si="8"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7"/>
        <v>0</v>
      </c>
      <c r="E13" s="12">
        <v>0</v>
      </c>
      <c r="F13" s="12">
        <v>0</v>
      </c>
      <c r="G13" s="12">
        <f t="shared" si="8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7"/>
        <v>0</v>
      </c>
      <c r="E14" s="12">
        <v>0</v>
      </c>
      <c r="F14" s="12">
        <v>0</v>
      </c>
      <c r="G14" s="12">
        <f t="shared" si="8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7"/>
        <v>0</v>
      </c>
      <c r="E15" s="12">
        <v>0</v>
      </c>
      <c r="F15" s="12">
        <v>0</v>
      </c>
      <c r="G15" s="12">
        <f t="shared" si="8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7"/>
        <v>0</v>
      </c>
      <c r="E16" s="12">
        <v>0</v>
      </c>
      <c r="F16" s="12">
        <v>0</v>
      </c>
      <c r="G16" s="12">
        <f t="shared" si="8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7"/>
        <v>0</v>
      </c>
      <c r="E17" s="12">
        <v>0</v>
      </c>
      <c r="F17" s="12">
        <v>0</v>
      </c>
      <c r="G17" s="12">
        <f t="shared" si="8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7"/>
        <v>0</v>
      </c>
      <c r="E18" s="12">
        <v>0</v>
      </c>
      <c r="F18" s="12">
        <v>0</v>
      </c>
      <c r="G18" s="12">
        <f t="shared" si="8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9">SUM(C20:C22)</f>
        <v>0</v>
      </c>
      <c r="D19" s="11">
        <f t="shared" si="9"/>
        <v>0</v>
      </c>
      <c r="E19" s="11">
        <f t="shared" si="9"/>
        <v>0</v>
      </c>
      <c r="F19" s="11">
        <f t="shared" si="9"/>
        <v>0</v>
      </c>
      <c r="G19" s="11">
        <f t="shared" si="9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10">+B20+C20</f>
        <v>0</v>
      </c>
      <c r="E20" s="12">
        <v>0</v>
      </c>
      <c r="F20" s="12">
        <v>0</v>
      </c>
      <c r="G20" s="12">
        <f t="shared" ref="G20:G22" si="11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10"/>
        <v>0</v>
      </c>
      <c r="E21" s="12">
        <v>0</v>
      </c>
      <c r="F21" s="12">
        <v>0</v>
      </c>
      <c r="G21" s="12">
        <f t="shared" si="11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10"/>
        <v>0</v>
      </c>
      <c r="E22" s="12">
        <v>0</v>
      </c>
      <c r="F22" s="12">
        <v>0</v>
      </c>
      <c r="G22" s="12">
        <f t="shared" si="11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2">SUM(C24:C25)</f>
        <v>0</v>
      </c>
      <c r="D23" s="11">
        <f t="shared" si="12"/>
        <v>0</v>
      </c>
      <c r="E23" s="11">
        <f t="shared" si="12"/>
        <v>0</v>
      </c>
      <c r="F23" s="11">
        <f t="shared" si="12"/>
        <v>0</v>
      </c>
      <c r="G23" s="11">
        <f t="shared" si="12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3">+B24+C24</f>
        <v>0</v>
      </c>
      <c r="E24" s="12">
        <v>0</v>
      </c>
      <c r="F24" s="12">
        <v>0</v>
      </c>
      <c r="G24" s="12">
        <f t="shared" ref="G24:G25" si="14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3"/>
        <v>0</v>
      </c>
      <c r="E25" s="12">
        <v>0</v>
      </c>
      <c r="F25" s="12">
        <v>0</v>
      </c>
      <c r="G25" s="12">
        <f t="shared" si="14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5">SUM(C27:C30)</f>
        <v>0</v>
      </c>
      <c r="D26" s="11">
        <f t="shared" si="15"/>
        <v>0</v>
      </c>
      <c r="E26" s="11">
        <f t="shared" si="15"/>
        <v>0</v>
      </c>
      <c r="F26" s="11">
        <f t="shared" si="15"/>
        <v>0</v>
      </c>
      <c r="G26" s="11">
        <f t="shared" si="15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6">+B27+C27</f>
        <v>0</v>
      </c>
      <c r="E27" s="12">
        <v>0</v>
      </c>
      <c r="F27" s="12">
        <v>0</v>
      </c>
      <c r="G27" s="12">
        <f t="shared" ref="G27:G30" si="17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6"/>
        <v>0</v>
      </c>
      <c r="E28" s="12">
        <v>0</v>
      </c>
      <c r="F28" s="12">
        <v>0</v>
      </c>
      <c r="G28" s="12">
        <f t="shared" si="17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6"/>
        <v>0</v>
      </c>
      <c r="E29" s="12">
        <v>0</v>
      </c>
      <c r="F29" s="12">
        <v>0</v>
      </c>
      <c r="G29" s="12">
        <f t="shared" si="17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6"/>
        <v>0</v>
      </c>
      <c r="E30" s="12">
        <v>0</v>
      </c>
      <c r="F30" s="12">
        <v>0</v>
      </c>
      <c r="G30" s="12">
        <f t="shared" si="17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8">SUM(C32)</f>
        <v>0</v>
      </c>
      <c r="D31" s="11">
        <f t="shared" si="18"/>
        <v>0</v>
      </c>
      <c r="E31" s="11">
        <f t="shared" si="18"/>
        <v>0</v>
      </c>
      <c r="F31" s="11">
        <f t="shared" si="18"/>
        <v>0</v>
      </c>
      <c r="G31" s="11">
        <f t="shared" si="18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9">+B32+C32</f>
        <v>0</v>
      </c>
      <c r="E32" s="12">
        <v>0</v>
      </c>
      <c r="F32" s="12">
        <v>0</v>
      </c>
      <c r="G32" s="12">
        <f t="shared" ref="G32:G35" si="20">+D32-E32</f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f t="shared" si="19"/>
        <v>0</v>
      </c>
      <c r="E33" s="12">
        <v>0</v>
      </c>
      <c r="F33" s="12">
        <v>0</v>
      </c>
      <c r="G33" s="12">
        <f t="shared" si="20"/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f t="shared" si="19"/>
        <v>0</v>
      </c>
      <c r="E34" s="12">
        <v>0</v>
      </c>
      <c r="F34" s="12">
        <v>0</v>
      </c>
      <c r="G34" s="12">
        <f t="shared" si="20"/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f t="shared" si="19"/>
        <v>0</v>
      </c>
      <c r="E35" s="12">
        <v>0</v>
      </c>
      <c r="F35" s="12">
        <v>0</v>
      </c>
      <c r="G35" s="12">
        <f t="shared" si="20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 t="shared" ref="B37:G37" si="21">SUM(B6,B33:B35)</f>
        <v>87598792</v>
      </c>
      <c r="C37" s="15">
        <f t="shared" si="21"/>
        <v>5568602.4800000004</v>
      </c>
      <c r="D37" s="15">
        <f t="shared" si="21"/>
        <v>93167394.480000004</v>
      </c>
      <c r="E37" s="15">
        <f t="shared" si="21"/>
        <v>84017512.510000005</v>
      </c>
      <c r="F37" s="15">
        <f t="shared" si="21"/>
        <v>83276519.829999998</v>
      </c>
      <c r="G37" s="15">
        <f t="shared" si="21"/>
        <v>9149881.9699999988</v>
      </c>
    </row>
    <row r="41" spans="1:7" ht="15" x14ac:dyDescent="0.25">
      <c r="A41" s="23" t="s">
        <v>41</v>
      </c>
      <c r="B41" s="24"/>
      <c r="C41" s="24"/>
      <c r="D41" s="24"/>
      <c r="E41" s="24"/>
      <c r="F41" s="24"/>
      <c r="G41" s="24"/>
    </row>
    <row r="42" spans="1:7" ht="15" x14ac:dyDescent="0.25">
      <c r="A42" s="24"/>
      <c r="B42" s="24"/>
      <c r="C42" s="24"/>
      <c r="D42" s="24"/>
      <c r="E42" s="24"/>
      <c r="F42" s="24"/>
      <c r="G42" s="24"/>
    </row>
    <row r="43" spans="1:7" ht="15" x14ac:dyDescent="0.25">
      <c r="A43" s="24"/>
      <c r="B43" s="24"/>
      <c r="C43" s="24"/>
      <c r="D43" s="24"/>
      <c r="E43" s="24"/>
      <c r="F43" s="24"/>
      <c r="G43" s="24"/>
    </row>
    <row r="44" spans="1:7" ht="15" x14ac:dyDescent="0.25">
      <c r="A44" s="24"/>
      <c r="B44" s="24"/>
      <c r="C44" s="24"/>
      <c r="D44" s="24"/>
      <c r="E44" s="24"/>
      <c r="F44" s="24"/>
      <c r="G44" s="24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15" x14ac:dyDescent="0.25">
      <c r="A46" s="24"/>
      <c r="B46" s="24"/>
      <c r="C46" s="24"/>
      <c r="D46" s="24"/>
      <c r="E46" s="24"/>
      <c r="F46" s="24"/>
      <c r="G46" s="24"/>
    </row>
    <row r="47" spans="1:7" ht="15" x14ac:dyDescent="0.25">
      <c r="A47" s="24"/>
      <c r="B47" s="24"/>
      <c r="C47" s="24"/>
      <c r="D47" s="24"/>
      <c r="E47" s="24"/>
      <c r="F47" s="24"/>
      <c r="G47" s="24"/>
    </row>
    <row r="48" spans="1:7" ht="15" x14ac:dyDescent="0.25">
      <c r="A48" s="24"/>
      <c r="B48" s="24"/>
      <c r="C48" s="24"/>
      <c r="D48" s="24"/>
      <c r="E48" s="24"/>
      <c r="F48" s="24"/>
      <c r="G48" s="24"/>
    </row>
    <row r="49" spans="1:7" ht="15" x14ac:dyDescent="0.25">
      <c r="A49" s="24"/>
      <c r="B49" s="24"/>
      <c r="C49" s="24"/>
      <c r="D49" s="24"/>
      <c r="E49" s="24"/>
      <c r="F49" s="24"/>
      <c r="G49" s="24"/>
    </row>
    <row r="50" spans="1:7" ht="15" x14ac:dyDescent="0.25">
      <c r="A50" s="24"/>
      <c r="B50" s="24"/>
      <c r="C50" s="24"/>
      <c r="D50" s="24"/>
      <c r="E50" s="24"/>
      <c r="F50" s="24"/>
      <c r="G50" s="24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2:G18 B10:G10 A20:G22 B19:G19 A24:G25 B23:G23 A27:G30 B26:G26 A32:G32 A8:G9 D37:G37 A36:G36 B33:G35 A11" name="Rango1_3"/>
    <protectedRange sqref="B4:G6" name="Rango1_2_2"/>
    <protectedRange sqref="A37:C37" name="Rango1_1_2"/>
    <protectedRange sqref="A51:G51" name="Rango1_1"/>
    <protectedRange sqref="A41:G50" name="Rango1_1_1"/>
    <protectedRange sqref="B11:G11" name="Rango1_3_3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2023-10-13T17:21:40Z</cp:lastPrinted>
  <dcterms:created xsi:type="dcterms:W3CDTF">2012-12-11T21:13:37Z</dcterms:created>
  <dcterms:modified xsi:type="dcterms:W3CDTF">2024-01-29T22:10:34Z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