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4562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F12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<sst xmlns="http://schemas.openxmlformats.org/spreadsheetml/2006/main" count="27" uniqueCount="27">
  <si>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</si>
  <si>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</si>
  <si>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</si>
  <si>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</si>
  <si>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</si>
  <si>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</si>
  <si>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</si>
  <si>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</si>
  <si>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</si>
  <si>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</si>
  <si>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</si>
  <si>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</si>
  <si>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</si>
  <si>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</si>
  <si>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</si>
  <si>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</si>
  <si>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</si>
  <si>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</si>
  <si>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</si>
  <si>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</si>
  <si>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</si>
  <si>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</si>
  <si>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</si>
  <si>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</si>
  <si>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</si>
  <si>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</si>
  <si>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Junta Municipal de Agua Potable y Alcantarillado de Cortázar, Gto.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</si>
</sst>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211485367.56</v>
      </c>
      <c r="C3" s="8">
        <f t="shared" ref="C3:F3" si="0">C4+C12</f>
        <v>234864961.61000001</v>
      </c>
      <c r="D3" s="8">
        <f t="shared" si="0"/>
        <v>216291276.42000002</v>
      </c>
      <c r="E3" s="8">
        <f t="shared" si="0"/>
        <v>230059052.74999997</v>
      </c>
      <c r="F3" s="8">
        <f t="shared" si="0"/>
        <v>18573685.189999994</v>
      </c>
    </row>
    <row r="4" spans="1:6" x14ac:dyDescent="0.2">
      <c r="A4" s="5" t="s">
        <v>4</v>
      </c>
      <c r="B4" s="8">
        <f>SUM(B5:B11)</f>
        <v>71422543.510000005</v>
      </c>
      <c r="C4" s="8">
        <f>SUM(C5:C11)</f>
        <v>189890887.80000001</v>
      </c>
      <c r="D4" s="8">
        <f>SUM(D5:D11)</f>
        <v>189699695.21000001</v>
      </c>
      <c r="E4" s="8">
        <f>SUM(E5:E11)</f>
        <v>71613736.099999994</v>
      </c>
      <c r="F4" s="8">
        <f>SUM(F5:F11)</f>
        <v>191192.58999999752</v>
      </c>
    </row>
    <row r="5" spans="1:6" x14ac:dyDescent="0.2">
      <c r="A5" s="6" t="s">
        <v>5</v>
      </c>
      <c r="B5" s="9">
        <v>66789402.700000003</v>
      </c>
      <c r="C5" s="9">
        <v>116160321.81999999</v>
      </c>
      <c r="D5" s="9">
        <v>121805784.23999999</v>
      </c>
      <c r="E5" s="9">
        <v>61143940.280000001</v>
      </c>
      <c r="F5" s="9">
        <f t="shared" ref="F5:F11" si="1">E5-B5</f>
        <v>-5645462.4200000018</v>
      </c>
    </row>
    <row r="6" spans="1:6" x14ac:dyDescent="0.2">
      <c r="A6" s="6" t="s">
        <v>6</v>
      </c>
      <c r="B6" s="9">
        <v>2483411.06</v>
      </c>
      <c r="C6" s="9">
        <v>58541839.549999997</v>
      </c>
      <c r="D6" s="9">
        <v>58136244.439999998</v>
      </c>
      <c r="E6" s="9">
        <v>2889006.17</v>
      </c>
      <c r="F6" s="9">
        <f t="shared" si="1"/>
        <v>405595.10999999987</v>
      </c>
    </row>
    <row r="7" spans="1:6" x14ac:dyDescent="0.2">
      <c r="A7" s="6" t="s">
        <v>7</v>
      </c>
      <c r="B7" s="9">
        <v>1045191.04</v>
      </c>
      <c r="C7" s="9">
        <v>11554865.880000001</v>
      </c>
      <c r="D7" s="9">
        <v>6099523.79</v>
      </c>
      <c r="E7" s="9">
        <v>6500533.1299999999</v>
      </c>
      <c r="F7" s="9">
        <f t="shared" si="1"/>
        <v>5455342.0899999999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1104538.71</v>
      </c>
      <c r="C9" s="9">
        <v>3633860.55</v>
      </c>
      <c r="D9" s="9">
        <v>3658142.74</v>
      </c>
      <c r="E9" s="9">
        <v>1080256.52</v>
      </c>
      <c r="F9" s="9">
        <f t="shared" si="1"/>
        <v>-24282.189999999944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140062824.05000001</v>
      </c>
      <c r="C12" s="8">
        <f>SUM(C13:C21)</f>
        <v>44974073.81000001</v>
      </c>
      <c r="D12" s="8">
        <f>SUM(D13:D21)</f>
        <v>26591581.210000001</v>
      </c>
      <c r="E12" s="8">
        <f>SUM(E13:E21)</f>
        <v>158445316.64999998</v>
      </c>
      <c r="F12" s="8">
        <f>SUM(F13:F21)</f>
        <v>18382492.599999998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156429699.50999999</v>
      </c>
      <c r="C15" s="10">
        <v>36735789.030000001</v>
      </c>
      <c r="D15" s="10">
        <v>19935210.25</v>
      </c>
      <c r="E15" s="10">
        <v>173230278.28999999</v>
      </c>
      <c r="F15" s="10">
        <f t="shared" si="2"/>
        <v>16800578.780000001</v>
      </c>
    </row>
    <row r="16" spans="1:6" x14ac:dyDescent="0.2">
      <c r="A16" s="6" t="s">
        <v>14</v>
      </c>
      <c r="B16" s="9">
        <v>18075659.050000001</v>
      </c>
      <c r="C16" s="9">
        <v>7629777.71</v>
      </c>
      <c r="D16" s="9">
        <v>1989416.51</v>
      </c>
      <c r="E16" s="9">
        <v>23716020.25</v>
      </c>
      <c r="F16" s="9">
        <f t="shared" si="2"/>
        <v>5640361.1999999993</v>
      </c>
    </row>
    <row r="17" spans="1:6" x14ac:dyDescent="0.2">
      <c r="A17" s="6" t="s">
        <v>15</v>
      </c>
      <c r="B17" s="9">
        <v>8202907.3399999999</v>
      </c>
      <c r="C17" s="9">
        <v>18190.52</v>
      </c>
      <c r="D17" s="9">
        <v>18190.52</v>
      </c>
      <c r="E17" s="9">
        <v>8202907.3399999999</v>
      </c>
      <c r="F17" s="9">
        <f t="shared" si="2"/>
        <v>0</v>
      </c>
    </row>
    <row r="18" spans="1:6" x14ac:dyDescent="0.2">
      <c r="A18" s="6" t="s">
        <v>16</v>
      </c>
      <c r="B18" s="9">
        <v>-43207789.219999999</v>
      </c>
      <c r="C18" s="9">
        <v>162810.1</v>
      </c>
      <c r="D18" s="9">
        <v>4214344.0599999996</v>
      </c>
      <c r="E18" s="9">
        <v>-47259323.18</v>
      </c>
      <c r="F18" s="9">
        <f t="shared" si="2"/>
        <v>-4051533.9600000009</v>
      </c>
    </row>
    <row r="19" spans="1:6" x14ac:dyDescent="0.2">
      <c r="A19" s="6" t="s">
        <v>17</v>
      </c>
      <c r="B19" s="9">
        <v>562347.37</v>
      </c>
      <c r="C19" s="9">
        <v>427506.45</v>
      </c>
      <c r="D19" s="9">
        <v>434419.87</v>
      </c>
      <c r="E19" s="9">
        <v>555433.94999999995</v>
      </c>
      <c r="F19" s="9">
        <f t="shared" si="2"/>
        <v>-6913.4200000000419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2024-01-30T23:32:57Z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