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6" windowHeight="7056" tabRatio="885"/>
  </bookViews>
  <sheets>
    <sheet name="CFG" sheetId="5" r:id="rId1"/>
  </sheets>
  <definedNames>
    <definedName name="_xlnm._FilterDatabase" localSheetId="0" hidden="1">CFG!$A$3:$G$40</definedName>
  </definedNames>
  <calcPr calcId="162913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<sst xmlns="http://schemas.openxmlformats.org/spreadsheetml/2006/main" count="45" uniqueCount="45">
  <si>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</si>
  <si>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</si>
  <si>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</si>
  <si>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</si>
  <si>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</si>
  <si>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</si>
  <si>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</si>
  <si>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</si>
  <si>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</si>
  <si>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</si>
  <si>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</si>
  <si>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</si>
  <si>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</si>
  <si>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</si>
  <si>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</si>
  <si>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</si>
  <si>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</si>
  <si>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</si>
  <si>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</si>
  <si>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</si>
  <si>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</si>
  <si>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</si>
  <si>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</si>
  <si>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</si>
  <si>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</si>
  <si>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</si>
  <si>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</si>
  <si>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</si>
  <si>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</si>
  <si>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</si>
  <si>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</si>
  <si>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</si>
  <si>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</si>
  <si>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</si>
  <si>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</si>
  <si>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</si>
  <si>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</si>
  <si>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</si>
  <si>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</si>
  <si>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</si>
  <si>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</si>
  <si>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</si>
  <si>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</si>
  <si>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</si>
  <si>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Cortázar,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</si>
</sst>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Font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left" vertical="center"/>
    </xf>
    <xf numFmtId="4" fontId="7" fillId="0" borderId="10" xfId="0" applyNumberFormat="1" applyFont="1" applyFill="1" applyBorder="1" applyProtection="1">
      <protection locked="0"/>
    </xf>
    <xf numFmtId="4" fontId="7" fillId="0" borderId="4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wrapText="1" indent="1"/>
    </xf>
    <xf numFmtId="0" fontId="7" fillId="2" borderId="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/>
    </xf>
    <xf numFmtId="0" fontId="7" fillId="0" borderId="6" xfId="0" applyFont="1" applyBorder="1" applyAlignment="1" applyProtection="1">
      <alignment horizontal="left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workbookViewId="0">
      <selection activeCell="A2" sqref="A2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21" t="s">
        <v>44</v>
      </c>
      <c r="B1" s="19"/>
      <c r="C1" s="19"/>
      <c r="D1" s="19"/>
      <c r="E1" s="19"/>
      <c r="F1" s="19"/>
      <c r="G1" s="20"/>
    </row>
    <row r="2" spans="1:7" x14ac:dyDescent="0.2">
      <c r="A2" s="10"/>
      <c r="B2" s="21" t="s">
        <v>38</v>
      </c>
      <c r="C2" s="19"/>
      <c r="D2" s="19"/>
      <c r="E2" s="19"/>
      <c r="F2" s="20"/>
      <c r="G2" s="22" t="s">
        <v>37</v>
      </c>
    </row>
    <row r="3" spans="1:7" ht="24.9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3"/>
    </row>
    <row r="4" spans="1:7" x14ac:dyDescent="0.2">
      <c r="A4" s="12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s="5" customFormat="1" x14ac:dyDescent="0.2">
      <c r="A5" s="13"/>
      <c r="B5" s="14"/>
      <c r="C5" s="14"/>
      <c r="D5" s="14"/>
      <c r="E5" s="14"/>
      <c r="F5" s="14"/>
      <c r="G5" s="14"/>
    </row>
    <row r="6" spans="1:7" x14ac:dyDescent="0.2">
      <c r="A6" s="6" t="s">
        <v>5</v>
      </c>
      <c r="B6" s="7">
        <f t="shared" ref="B6:G6" si="0">SUM(B7:B14)</f>
        <v>209577267.59999999</v>
      </c>
      <c r="C6" s="7">
        <f t="shared" si="0"/>
        <v>127665246.54000001</v>
      </c>
      <c r="D6" s="7">
        <f t="shared" si="0"/>
        <v>337242514.13999999</v>
      </c>
      <c r="E6" s="7">
        <f t="shared" si="0"/>
        <v>251040999.09</v>
      </c>
      <c r="F6" s="7">
        <f t="shared" si="0"/>
        <v>251040999.09</v>
      </c>
      <c r="G6" s="7">
        <f t="shared" si="0"/>
        <v>86201515.049999982</v>
      </c>
    </row>
    <row r="7" spans="1:7" x14ac:dyDescent="0.2">
      <c r="A7" s="9" t="s">
        <v>21</v>
      </c>
      <c r="B7" s="4">
        <v>7546567.9199999999</v>
      </c>
      <c r="C7" s="4">
        <v>-125622.14</v>
      </c>
      <c r="D7" s="4">
        <f>B7+C7</f>
        <v>7420945.7800000003</v>
      </c>
      <c r="E7" s="4">
        <v>4662273.0199999996</v>
      </c>
      <c r="F7" s="4">
        <v>4662273.0199999996</v>
      </c>
      <c r="G7" s="4">
        <f>D7-E7</f>
        <v>2758672.7600000007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15847042.699999999</v>
      </c>
      <c r="C9" s="4">
        <v>2828100</v>
      </c>
      <c r="D9" s="4">
        <f t="shared" si="1"/>
        <v>18675142.699999999</v>
      </c>
      <c r="E9" s="4">
        <v>15249526.48</v>
      </c>
      <c r="F9" s="4">
        <v>15249526.48</v>
      </c>
      <c r="G9" s="4">
        <f t="shared" si="2"/>
        <v>3425616.2199999988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48948751.920000002</v>
      </c>
      <c r="C11" s="4">
        <v>-2897046.74</v>
      </c>
      <c r="D11" s="4">
        <f t="shared" si="1"/>
        <v>46051705.18</v>
      </c>
      <c r="E11" s="4">
        <v>33260382.219999999</v>
      </c>
      <c r="F11" s="4">
        <v>33260382.219999999</v>
      </c>
      <c r="G11" s="4">
        <f t="shared" si="2"/>
        <v>12791322.960000001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84994502.790000007</v>
      </c>
      <c r="C13" s="4">
        <v>102910377.91</v>
      </c>
      <c r="D13" s="4">
        <f t="shared" si="1"/>
        <v>187904880.69999999</v>
      </c>
      <c r="E13" s="4">
        <v>145356277.90000001</v>
      </c>
      <c r="F13" s="4">
        <v>145356277.90000001</v>
      </c>
      <c r="G13" s="4">
        <f t="shared" si="2"/>
        <v>42548602.799999982</v>
      </c>
    </row>
    <row r="14" spans="1:7" x14ac:dyDescent="0.2">
      <c r="A14" s="9" t="s">
        <v>8</v>
      </c>
      <c r="B14" s="4">
        <v>52240402.270000003</v>
      </c>
      <c r="C14" s="4">
        <v>24949437.510000002</v>
      </c>
      <c r="D14" s="4">
        <f t="shared" si="1"/>
        <v>77189839.780000001</v>
      </c>
      <c r="E14" s="4">
        <v>52512539.469999999</v>
      </c>
      <c r="F14" s="4">
        <v>52512539.469999999</v>
      </c>
      <c r="G14" s="4">
        <f t="shared" si="2"/>
        <v>24677300.310000002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15" t="s">
        <v>9</v>
      </c>
      <c r="B16" s="7">
        <f t="shared" ref="B16:G16" si="3">SUM(B17:B23)</f>
        <v>204212485.66</v>
      </c>
      <c r="C16" s="7">
        <f t="shared" si="3"/>
        <v>10153837.18</v>
      </c>
      <c r="D16" s="7">
        <f t="shared" si="3"/>
        <v>214366322.84</v>
      </c>
      <c r="E16" s="7">
        <f t="shared" si="3"/>
        <v>142231075.22999999</v>
      </c>
      <c r="F16" s="7">
        <f t="shared" si="3"/>
        <v>140500406.55000001</v>
      </c>
      <c r="G16" s="7">
        <f t="shared" si="3"/>
        <v>72135247.610000014</v>
      </c>
    </row>
    <row r="17" spans="1:7" x14ac:dyDescent="0.2">
      <c r="A17" s="16" t="s">
        <v>23</v>
      </c>
      <c r="B17" s="4">
        <v>3507961.82</v>
      </c>
      <c r="C17" s="4">
        <v>-865967.35</v>
      </c>
      <c r="D17" s="4">
        <f>B17+C17</f>
        <v>2641994.4699999997</v>
      </c>
      <c r="E17" s="4">
        <v>1692496.67</v>
      </c>
      <c r="F17" s="4">
        <v>1692496.67</v>
      </c>
      <c r="G17" s="4">
        <f t="shared" ref="G17:G23" si="4">D17-E17</f>
        <v>949497.79999999981</v>
      </c>
    </row>
    <row r="18" spans="1:7" x14ac:dyDescent="0.2">
      <c r="A18" s="16" t="s">
        <v>15</v>
      </c>
      <c r="B18" s="4">
        <v>157223363.55000001</v>
      </c>
      <c r="C18" s="4">
        <v>6747702.5599999996</v>
      </c>
      <c r="D18" s="4">
        <f t="shared" ref="D18:D23" si="5">B18+C18</f>
        <v>163971066.11000001</v>
      </c>
      <c r="E18" s="4">
        <v>105333328.06999999</v>
      </c>
      <c r="F18" s="4">
        <v>103602659.39</v>
      </c>
      <c r="G18" s="4">
        <f t="shared" si="4"/>
        <v>58637738.040000021</v>
      </c>
    </row>
    <row r="19" spans="1:7" x14ac:dyDescent="0.2">
      <c r="A19" s="16" t="s">
        <v>10</v>
      </c>
      <c r="B19" s="4">
        <v>648566.18999999994</v>
      </c>
      <c r="C19" s="4">
        <v>18200</v>
      </c>
      <c r="D19" s="4">
        <f t="shared" si="5"/>
        <v>666766.18999999994</v>
      </c>
      <c r="E19" s="4">
        <v>416643.93</v>
      </c>
      <c r="F19" s="4">
        <v>416643.93</v>
      </c>
      <c r="G19" s="4">
        <f t="shared" si="4"/>
        <v>250122.25999999995</v>
      </c>
    </row>
    <row r="20" spans="1:7" x14ac:dyDescent="0.2">
      <c r="A20" s="16" t="s">
        <v>24</v>
      </c>
      <c r="B20" s="4">
        <v>18401329.66</v>
      </c>
      <c r="C20" s="4">
        <v>2660202.15</v>
      </c>
      <c r="D20" s="4">
        <f t="shared" si="5"/>
        <v>21061531.809999999</v>
      </c>
      <c r="E20" s="4">
        <v>15024517.720000001</v>
      </c>
      <c r="F20" s="4">
        <v>15024517.720000001</v>
      </c>
      <c r="G20" s="4">
        <f t="shared" si="4"/>
        <v>6037014.089999998</v>
      </c>
    </row>
    <row r="21" spans="1:7" x14ac:dyDescent="0.2">
      <c r="A21" s="16" t="s">
        <v>25</v>
      </c>
      <c r="B21" s="4">
        <v>6582503.1100000003</v>
      </c>
      <c r="C21" s="4">
        <v>-35776.800000000003</v>
      </c>
      <c r="D21" s="4">
        <f t="shared" si="5"/>
        <v>6546726.3100000005</v>
      </c>
      <c r="E21" s="4">
        <v>5960870.21</v>
      </c>
      <c r="F21" s="4">
        <v>5960870.21</v>
      </c>
      <c r="G21" s="4">
        <f t="shared" si="4"/>
        <v>585856.10000000056</v>
      </c>
    </row>
    <row r="22" spans="1:7" x14ac:dyDescent="0.2">
      <c r="A22" s="16" t="s">
        <v>26</v>
      </c>
      <c r="B22" s="4">
        <v>11535064.880000001</v>
      </c>
      <c r="C22" s="4">
        <v>45000</v>
      </c>
      <c r="D22" s="4">
        <f t="shared" si="5"/>
        <v>11580064.880000001</v>
      </c>
      <c r="E22" s="4">
        <v>8616768.3599999994</v>
      </c>
      <c r="F22" s="4">
        <v>8616768.3599999994</v>
      </c>
      <c r="G22" s="4">
        <f t="shared" si="4"/>
        <v>2963296.5200000014</v>
      </c>
    </row>
    <row r="23" spans="1:7" x14ac:dyDescent="0.2">
      <c r="A23" s="16" t="s">
        <v>1</v>
      </c>
      <c r="B23" s="4">
        <v>6313696.4500000002</v>
      </c>
      <c r="C23" s="4">
        <v>1584476.62</v>
      </c>
      <c r="D23" s="4">
        <f t="shared" si="5"/>
        <v>7898173.0700000003</v>
      </c>
      <c r="E23" s="4">
        <v>5186450.2699999996</v>
      </c>
      <c r="F23" s="4">
        <v>5186450.2699999996</v>
      </c>
      <c r="G23" s="4">
        <f t="shared" si="4"/>
        <v>2711722.8000000007</v>
      </c>
    </row>
    <row r="24" spans="1:7" x14ac:dyDescent="0.2">
      <c r="A24" s="17"/>
      <c r="B24" s="4"/>
      <c r="C24" s="4"/>
      <c r="D24" s="4"/>
      <c r="E24" s="4"/>
      <c r="F24" s="4"/>
      <c r="G24" s="4"/>
    </row>
    <row r="25" spans="1:7" x14ac:dyDescent="0.2">
      <c r="A25" s="15" t="s">
        <v>27</v>
      </c>
      <c r="B25" s="7">
        <f t="shared" ref="B25:G25" si="6">SUM(B26:B34)</f>
        <v>3268899.55</v>
      </c>
      <c r="C25" s="7">
        <f t="shared" si="6"/>
        <v>9319596.4699999988</v>
      </c>
      <c r="D25" s="7">
        <f t="shared" si="6"/>
        <v>12588496.02</v>
      </c>
      <c r="E25" s="7">
        <f t="shared" si="6"/>
        <v>11384459.369999999</v>
      </c>
      <c r="F25" s="7">
        <f t="shared" si="6"/>
        <v>11384459.369999999</v>
      </c>
      <c r="G25" s="7">
        <f t="shared" si="6"/>
        <v>1204036.6500000001</v>
      </c>
    </row>
    <row r="26" spans="1:7" x14ac:dyDescent="0.2">
      <c r="A26" s="16" t="s">
        <v>16</v>
      </c>
      <c r="B26" s="4">
        <v>1908591.79</v>
      </c>
      <c r="C26" s="4">
        <v>-272024</v>
      </c>
      <c r="D26" s="4">
        <f>B26+C26</f>
        <v>1636567.79</v>
      </c>
      <c r="E26" s="4">
        <v>944181.58</v>
      </c>
      <c r="F26" s="4">
        <v>944181.58</v>
      </c>
      <c r="G26" s="4">
        <f t="shared" ref="G26:G34" si="7">D26-E26</f>
        <v>692386.21000000008</v>
      </c>
    </row>
    <row r="27" spans="1:7" x14ac:dyDescent="0.2">
      <c r="A27" s="16" t="s">
        <v>13</v>
      </c>
      <c r="B27" s="4">
        <v>0</v>
      </c>
      <c r="C27" s="4">
        <v>9586055.9399999995</v>
      </c>
      <c r="D27" s="4">
        <f t="shared" ref="D27:D34" si="8">B27+C27</f>
        <v>9586055.9399999995</v>
      </c>
      <c r="E27" s="4">
        <v>9586055.9399999995</v>
      </c>
      <c r="F27" s="4">
        <v>9586055.9399999995</v>
      </c>
      <c r="G27" s="4">
        <f t="shared" si="7"/>
        <v>0</v>
      </c>
    </row>
    <row r="28" spans="1:7" x14ac:dyDescent="0.2">
      <c r="A28" s="16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6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6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6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6" t="s">
        <v>3</v>
      </c>
      <c r="B32" s="4">
        <v>1360307.76</v>
      </c>
      <c r="C32" s="4">
        <v>5564.53</v>
      </c>
      <c r="D32" s="4">
        <f t="shared" si="8"/>
        <v>1365872.29</v>
      </c>
      <c r="E32" s="4">
        <v>854221.85</v>
      </c>
      <c r="F32" s="4">
        <v>854221.85</v>
      </c>
      <c r="G32" s="4">
        <f t="shared" si="7"/>
        <v>511650.44000000006</v>
      </c>
    </row>
    <row r="33" spans="1:7" x14ac:dyDescent="0.2">
      <c r="A33" s="16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6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7"/>
      <c r="B35" s="4"/>
      <c r="C35" s="4"/>
      <c r="D35" s="4"/>
      <c r="E35" s="4"/>
      <c r="F35" s="4"/>
      <c r="G35" s="4"/>
    </row>
    <row r="36" spans="1:7" x14ac:dyDescent="0.2">
      <c r="A36" s="1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16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6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6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6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7"/>
      <c r="B41" s="4"/>
      <c r="C41" s="4"/>
      <c r="D41" s="4"/>
      <c r="E41" s="4"/>
      <c r="F41" s="4"/>
      <c r="G41" s="4"/>
    </row>
    <row r="42" spans="1:7" x14ac:dyDescent="0.2">
      <c r="A42" s="18" t="s">
        <v>31</v>
      </c>
      <c r="B42" s="8">
        <f t="shared" ref="B42:G42" si="12">SUM(B36+B25+B16+B6)</f>
        <v>417058652.81</v>
      </c>
      <c r="C42" s="8">
        <f t="shared" si="12"/>
        <v>147138680.19</v>
      </c>
      <c r="D42" s="8">
        <f t="shared" si="12"/>
        <v>564197333</v>
      </c>
      <c r="E42" s="8">
        <f t="shared" si="12"/>
        <v>404656533.69</v>
      </c>
      <c r="F42" s="8">
        <f t="shared" si="12"/>
        <v>402925865.00999999</v>
      </c>
      <c r="G42" s="8">
        <f t="shared" si="12"/>
        <v>159540799.31</v>
      </c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 t="s">
        <v>42</v>
      </c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pruebascnc@outlook.com</cp:lastModifiedBy>
  <cp:lastPrinted>2024-07-08T19:02:15Z</cp:lastPrinted>
  <dcterms:created xsi:type="dcterms:W3CDTF">2014-02-10T03:37:14Z</dcterms:created>
  <dcterms:modified xsi:type="dcterms:W3CDTF">2024-10-25T15:29:01Z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