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9ACCC5DB-5F21-48B6-860F-F1FE1288A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<sst xmlns="http://schemas.openxmlformats.org/spreadsheetml/2006/main" count="27" uniqueCount="27">
  <si>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</si>
  <si>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</si>
  <si>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</si>
  <si>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</si>
  <si>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</si>
  <si>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</si>
  <si>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</si>
  <si>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</si>
  <si>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</si>
  <si>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</si>
  <si>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</si>
  <si>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</si>
  <si>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</si>
  <si>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</si>
  <si>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</si>
  <si>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</si>
  <si>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</si>
  <si>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</si>
  <si>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</si>
  <si>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</si>
  <si>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</si>
  <si>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</si>
  <si>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</si>
  <si>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</si>
  <si>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</si>
  <si>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</si>
  <si>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Cortázar,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</si>
</sst>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C1032-3577-485A-ABA0-77B1C4DC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26</xdr:row>
      <xdr:rowOff>0</xdr:rowOff>
    </xdr:from>
    <xdr:to>
      <xdr:col>4</xdr:col>
      <xdr:colOff>772444</xdr:colOff>
      <xdr:row>31</xdr:row>
      <xdr:rowOff>76310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4D79B6-DF68-87BF-FC21-9B0EB5EE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4162425"/>
          <a:ext cx="6582694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60" zoomScaleNormal="100" workbookViewId="0">
      <selection activeCell="A30" sqref="A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493121990.41999996</v>
      </c>
      <c r="C3" s="11">
        <f t="shared" ref="C3:F3" si="0">C4+C12</f>
        <v>362721181.11000007</v>
      </c>
      <c r="D3" s="11">
        <f t="shared" si="0"/>
        <v>338745522.32000005</v>
      </c>
      <c r="E3" s="11">
        <f t="shared" si="0"/>
        <v>517097649.20999998</v>
      </c>
      <c r="F3" s="11">
        <f t="shared" si="0"/>
        <v>23975658.790000014</v>
      </c>
    </row>
    <row r="4" spans="1:6" x14ac:dyDescent="0.2">
      <c r="A4" s="5" t="s">
        <v>4</v>
      </c>
      <c r="B4" s="11">
        <f>SUM(B5:B11)</f>
        <v>45847276.359999999</v>
      </c>
      <c r="C4" s="11">
        <f>SUM(C5:C11)</f>
        <v>346908599.45000005</v>
      </c>
      <c r="D4" s="11">
        <f>SUM(D5:D11)</f>
        <v>329811056.76000005</v>
      </c>
      <c r="E4" s="11">
        <f>SUM(E5:E11)</f>
        <v>62944819.050000019</v>
      </c>
      <c r="F4" s="11">
        <f>SUM(F5:F11)</f>
        <v>17097542.69000002</v>
      </c>
    </row>
    <row r="5" spans="1:6" x14ac:dyDescent="0.2">
      <c r="A5" s="6" t="s">
        <v>5</v>
      </c>
      <c r="B5" s="12">
        <v>41234663.170000002</v>
      </c>
      <c r="C5" s="12">
        <v>167623958.44</v>
      </c>
      <c r="D5" s="12">
        <v>150992182.77000001</v>
      </c>
      <c r="E5" s="12">
        <f>B5+C5-D5</f>
        <v>57866438.840000004</v>
      </c>
      <c r="F5" s="12">
        <f t="shared" ref="F5:F11" si="1">E5-B5</f>
        <v>16631775.670000002</v>
      </c>
    </row>
    <row r="6" spans="1:6" x14ac:dyDescent="0.2">
      <c r="A6" s="6" t="s">
        <v>6</v>
      </c>
      <c r="B6" s="12">
        <v>-229340.63</v>
      </c>
      <c r="C6" s="12">
        <v>176168034.02000001</v>
      </c>
      <c r="D6" s="12">
        <v>174474658.94</v>
      </c>
      <c r="E6" s="12">
        <f t="shared" ref="E6:E11" si="2">B6+C6-D6</f>
        <v>1464034.4500000179</v>
      </c>
      <c r="F6" s="12">
        <f t="shared" si="1"/>
        <v>1693375.0800000178</v>
      </c>
    </row>
    <row r="7" spans="1:6" x14ac:dyDescent="0.2">
      <c r="A7" s="6" t="s">
        <v>7</v>
      </c>
      <c r="B7" s="12">
        <v>4841953.82</v>
      </c>
      <c r="C7" s="12">
        <v>3116606.99</v>
      </c>
      <c r="D7" s="12">
        <v>4344215.05</v>
      </c>
      <c r="E7" s="12">
        <f t="shared" si="2"/>
        <v>3614345.7600000007</v>
      </c>
      <c r="F7" s="12">
        <f t="shared" si="1"/>
        <v>-1227608.0599999996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447274714.05999994</v>
      </c>
      <c r="C12" s="11">
        <f>SUM(C13:C21)</f>
        <v>15812581.66</v>
      </c>
      <c r="D12" s="11">
        <f>SUM(D13:D21)</f>
        <v>8934465.5600000005</v>
      </c>
      <c r="E12" s="11">
        <f>SUM(E13:E21)</f>
        <v>454152830.15999997</v>
      </c>
      <c r="F12" s="11">
        <f>SUM(F13:F21)</f>
        <v>6878116.099999994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303485220.64999998</v>
      </c>
      <c r="C15" s="13">
        <v>14780336.560000001</v>
      </c>
      <c r="D15" s="13">
        <v>8418343.0099999998</v>
      </c>
      <c r="E15" s="13">
        <f t="shared" si="4"/>
        <v>309847214.19999999</v>
      </c>
      <c r="F15" s="13">
        <f t="shared" si="3"/>
        <v>6361993.5500000119</v>
      </c>
    </row>
    <row r="16" spans="1:6" x14ac:dyDescent="0.2">
      <c r="A16" s="6" t="s">
        <v>14</v>
      </c>
      <c r="B16" s="12">
        <v>250360465.37</v>
      </c>
      <c r="C16" s="12">
        <v>930719.1</v>
      </c>
      <c r="D16" s="12">
        <v>465359.55</v>
      </c>
      <c r="E16" s="12">
        <f t="shared" si="4"/>
        <v>250825824.91999999</v>
      </c>
      <c r="F16" s="12">
        <f t="shared" si="3"/>
        <v>465359.54999998212</v>
      </c>
    </row>
    <row r="17" spans="1:6" x14ac:dyDescent="0.2">
      <c r="A17" s="6" t="s">
        <v>15</v>
      </c>
      <c r="B17" s="12">
        <v>7189215.4000000004</v>
      </c>
      <c r="C17" s="12">
        <v>101526</v>
      </c>
      <c r="D17" s="12">
        <v>50763</v>
      </c>
      <c r="E17" s="12">
        <f t="shared" si="4"/>
        <v>7239978.4000000004</v>
      </c>
      <c r="F17" s="12">
        <f t="shared" si="3"/>
        <v>50763</v>
      </c>
    </row>
    <row r="18" spans="1:6" x14ac:dyDescent="0.2">
      <c r="A18" s="6" t="s">
        <v>16</v>
      </c>
      <c r="B18" s="12">
        <v>-113760187.36</v>
      </c>
      <c r="C18" s="12">
        <v>0</v>
      </c>
      <c r="D18" s="12">
        <v>0</v>
      </c>
      <c r="E18" s="12">
        <f t="shared" si="4"/>
        <v>-113760187.36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2018-03-08T18:40:55Z</cp:lastPrinted>
  <dcterms:created xsi:type="dcterms:W3CDTF">2014-02-09T04:04:15Z</dcterms:created>
  <dcterms:modified xsi:type="dcterms:W3CDTF">2025-04-30T18:53:13Z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