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CA371F41-2B38-45A5-B213-E23E05588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<sst xmlns="http://schemas.openxmlformats.org/spreadsheetml/2006/main" count="62" uniqueCount="61">
  <si>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</si>
  <si>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</si>
  <si>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</si>
  <si>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</si>
  <si>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</si>
  <si>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</si>
  <si>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</si>
  <si>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</si>
  <si>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</si>
  <si>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</si>
  <si>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</si>
  <si>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</si>
  <si>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</si>
  <si>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</si>
  <si>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</si>
  <si>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</si>
  <si>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</si>
  <si>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</si>
  <si>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</si>
  <si>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</si>
  <si>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</si>
  <si>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</si>
  <si>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</si>
  <si>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</si>
  <si>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</si>
  <si>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</si>
  <si>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</si>
  <si>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</si>
  <si>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</si>
  <si>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</si>
  <si>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</si>
  <si>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</si>
  <si>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</si>
  <si>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</si>
  <si>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</si>
  <si>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</si>
  <si>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</si>
  <si>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</si>
  <si>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</si>
  <si>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</si>
  <si>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</si>
  <si>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</si>
  <si>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</si>
  <si>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</si>
  <si>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</si>
  <si>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</si>
  <si>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</si>
  <si>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</si>
  <si>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</si>
  <si>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</si>
  <si>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</si>
  <si>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</si>
  <si>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</si>
  <si>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</si>
  <si>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</si>
  <si>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</si>
  <si>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</si>
  <si>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</si>
  <si>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</si>
  <si>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</si>
  <si>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Cortázar,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</si>
</sst>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4" fontId="5" fillId="0" borderId="4" xfId="16" applyNumberFormat="1" applyFont="1" applyFill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73BB2052-62B8-40DB-AAE3-6AFA0FC0F1E3}"/>
    <cellStyle name="Millares 2 2 3" xfId="18" xr:uid="{18E08997-2E46-4FFE-A36B-50841C16F957}"/>
    <cellStyle name="Millares 2 3" xfId="4" xr:uid="{00000000-0005-0000-0000-000003000000}"/>
    <cellStyle name="Millares 2 3 2" xfId="29" xr:uid="{2DC4EA0E-677D-4E40-8E31-1728F58048FD}"/>
    <cellStyle name="Millares 2 3 3" xfId="19" xr:uid="{6598616C-0C47-4BD3-A509-86BD177ADFD7}"/>
    <cellStyle name="Millares 2 4" xfId="16" xr:uid="{00000000-0005-0000-0000-000004000000}"/>
    <cellStyle name="Millares 2 4 2" xfId="36" xr:uid="{61D444A5-25A8-427A-9049-9E999FD25875}"/>
    <cellStyle name="Millares 2 4 3" xfId="26" xr:uid="{31F57AB5-55BB-489F-82F1-11A59E0C4311}"/>
    <cellStyle name="Millares 2 5" xfId="27" xr:uid="{EEF16A1C-7A5D-488A-9AEB-9E3CC9CB5EBC}"/>
    <cellStyle name="Millares 2 6" xfId="17" xr:uid="{1B5CB3D1-018B-4A85-8828-4426154AD4B1}"/>
    <cellStyle name="Millares 3" xfId="5" xr:uid="{00000000-0005-0000-0000-000005000000}"/>
    <cellStyle name="Millares 3 2" xfId="30" xr:uid="{60118610-DD17-42B3-862B-CD5D55FFEF9D}"/>
    <cellStyle name="Millares 3 3" xfId="20" xr:uid="{6C398C5F-7F80-44C0-B261-A69562660EE1}"/>
    <cellStyle name="Moneda 2" xfId="6" xr:uid="{00000000-0005-0000-0000-000006000000}"/>
    <cellStyle name="Moneda 2 2" xfId="31" xr:uid="{E056BCA6-4785-4810-A459-59F49B1009DF}"/>
    <cellStyle name="Moneda 2 3" xfId="21" xr:uid="{3F8B2684-E6F5-430D-9EC4-E52C66E3EAF9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110CB835-4843-4980-8B15-707126106F78}"/>
    <cellStyle name="Normal 2 4" xfId="22" xr:uid="{3A988B71-C576-412E-804E-FBD9BD51828F}"/>
    <cellStyle name="Normal 3" xfId="9" xr:uid="{00000000-0005-0000-0000-00000A000000}"/>
    <cellStyle name="Normal 3 2" xfId="33" xr:uid="{E39D15B8-1117-41F2-8B60-6DB0A36F8BF1}"/>
    <cellStyle name="Normal 3 3" xfId="23" xr:uid="{50E25BC1-288F-407C-B5FC-5AAB0FE7E001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694F5738-8504-4623-A0AD-1EA236C76546}"/>
    <cellStyle name="Normal 6 2 3" xfId="25" xr:uid="{11BFD465-D2FB-47CA-A439-A13712B602B7}"/>
    <cellStyle name="Normal 6 3" xfId="34" xr:uid="{23858CE5-B0D7-40E1-B6FB-5773F32A2949}"/>
    <cellStyle name="Normal 6 4" xfId="24" xr:uid="{79974E3B-0598-4681-98B2-5C7D3ED6F6AF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CCFACA-382A-4CA5-A039-4EBBEE428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2228850</xdr:colOff>
      <xdr:row>52</xdr:row>
      <xdr:rowOff>95250</xdr:rowOff>
    </xdr:from>
    <xdr:to>
      <xdr:col>3</xdr:col>
      <xdr:colOff>3468019</xdr:colOff>
      <xdr:row>58</xdr:row>
      <xdr:rowOff>28685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5B2F90-50B6-DAAD-CF38-B0287C7E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8401050"/>
          <a:ext cx="6582694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zoomScaleNormal="100" zoomScaleSheetLayoutView="100" workbookViewId="0">
      <selection activeCell="A54" sqref="A54:XFD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57866438.840000004</v>
      </c>
      <c r="C5" s="21">
        <v>41234663.170000002</v>
      </c>
      <c r="D5" s="9" t="s">
        <v>36</v>
      </c>
      <c r="E5" s="21">
        <v>25361488.719999999</v>
      </c>
      <c r="F5" s="24">
        <v>30412950.170000002</v>
      </c>
    </row>
    <row r="6" spans="1:6" x14ac:dyDescent="0.2">
      <c r="A6" s="9" t="s">
        <v>23</v>
      </c>
      <c r="B6" s="21">
        <v>1464034.45</v>
      </c>
      <c r="C6" s="21">
        <v>-229340.63</v>
      </c>
      <c r="D6" s="9" t="s">
        <v>37</v>
      </c>
      <c r="E6" s="21">
        <v>0</v>
      </c>
      <c r="F6" s="24">
        <v>0</v>
      </c>
    </row>
    <row r="7" spans="1:6" x14ac:dyDescent="0.2">
      <c r="A7" s="9" t="s">
        <v>24</v>
      </c>
      <c r="B7" s="21">
        <v>3614345.76</v>
      </c>
      <c r="C7" s="21">
        <v>4841953.82</v>
      </c>
      <c r="D7" s="9" t="s">
        <v>6</v>
      </c>
      <c r="E7" s="21">
        <v>9000000</v>
      </c>
      <c r="F7" s="24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4">
        <v>0</v>
      </c>
    </row>
    <row r="9" spans="1:6" x14ac:dyDescent="0.2">
      <c r="A9" s="9" t="s">
        <v>26</v>
      </c>
      <c r="B9" s="21">
        <v>0</v>
      </c>
      <c r="C9" s="21">
        <v>0</v>
      </c>
      <c r="D9" s="9" t="s">
        <v>38</v>
      </c>
      <c r="E9" s="21">
        <v>0</v>
      </c>
      <c r="F9" s="24">
        <v>12000000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4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4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4">
        <v>0</v>
      </c>
    </row>
    <row r="13" spans="1:6" x14ac:dyDescent="0.2">
      <c r="A13" s="8" t="s">
        <v>52</v>
      </c>
      <c r="B13" s="23">
        <f>SUM(B5:B11)</f>
        <v>62944819.050000004</v>
      </c>
      <c r="C13" s="23">
        <f>SUM(C5:C11)</f>
        <v>45847276.359999999</v>
      </c>
      <c r="D13" s="10"/>
      <c r="E13" s="25"/>
      <c r="F13" s="26"/>
    </row>
    <row r="14" spans="1:6" x14ac:dyDescent="0.2">
      <c r="A14" s="11"/>
      <c r="B14" s="22"/>
      <c r="C14" s="22"/>
      <c r="D14" s="8" t="s">
        <v>53</v>
      </c>
      <c r="E14" s="27">
        <f>SUM(E5:E12)</f>
        <v>34361488.719999999</v>
      </c>
      <c r="F14" s="28">
        <f>SUM(F5:F12)</f>
        <v>42412950.170000002</v>
      </c>
    </row>
    <row r="15" spans="1:6" x14ac:dyDescent="0.2">
      <c r="A15" s="8" t="s">
        <v>19</v>
      </c>
      <c r="B15" s="22"/>
      <c r="C15" s="22"/>
      <c r="D15" s="11"/>
      <c r="E15" s="22"/>
      <c r="F15" s="26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4">
        <v>0</v>
      </c>
    </row>
    <row r="18" spans="1:6" x14ac:dyDescent="0.2">
      <c r="A18" s="9" t="s">
        <v>30</v>
      </c>
      <c r="B18" s="21">
        <v>309847214.19999999</v>
      </c>
      <c r="C18" s="21">
        <v>303485220.64999998</v>
      </c>
      <c r="D18" s="9" t="s">
        <v>10</v>
      </c>
      <c r="E18" s="21">
        <v>0</v>
      </c>
      <c r="F18" s="24">
        <v>0</v>
      </c>
    </row>
    <row r="19" spans="1:6" x14ac:dyDescent="0.2">
      <c r="A19" s="9" t="s">
        <v>31</v>
      </c>
      <c r="B19" s="21">
        <v>250825824.91999999</v>
      </c>
      <c r="C19" s="21">
        <v>250360465.37</v>
      </c>
      <c r="D19" s="9" t="s">
        <v>11</v>
      </c>
      <c r="E19" s="21">
        <v>0</v>
      </c>
      <c r="F19" s="24">
        <v>0</v>
      </c>
    </row>
    <row r="20" spans="1:6" x14ac:dyDescent="0.2">
      <c r="A20" s="9" t="s">
        <v>32</v>
      </c>
      <c r="B20" s="21">
        <v>7239978.4000000004</v>
      </c>
      <c r="C20" s="21">
        <v>7189215.4000000004</v>
      </c>
      <c r="D20" s="9" t="s">
        <v>41</v>
      </c>
      <c r="E20" s="21">
        <v>0</v>
      </c>
      <c r="F20" s="24">
        <v>0</v>
      </c>
    </row>
    <row r="21" spans="1:6" ht="22.5" x14ac:dyDescent="0.2">
      <c r="A21" s="9" t="s">
        <v>33</v>
      </c>
      <c r="B21" s="21">
        <v>-113760187.36</v>
      </c>
      <c r="C21" s="21">
        <v>-113760187.36</v>
      </c>
      <c r="D21" s="9" t="s">
        <v>54</v>
      </c>
      <c r="E21" s="21">
        <v>0</v>
      </c>
      <c r="F21" s="24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4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6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6"/>
    </row>
    <row r="26" spans="1:6" x14ac:dyDescent="0.2">
      <c r="A26" s="8" t="s">
        <v>56</v>
      </c>
      <c r="B26" s="23">
        <f>SUM(B16:B24)</f>
        <v>454152830.15999997</v>
      </c>
      <c r="C26" s="23">
        <f>SUM(C16:C24)</f>
        <v>447274714.05999994</v>
      </c>
      <c r="D26" s="12" t="s">
        <v>50</v>
      </c>
      <c r="E26" s="23">
        <f>SUM(E24+E14)</f>
        <v>34361488.719999999</v>
      </c>
      <c r="F26" s="28">
        <f>SUM(F14+F24)</f>
        <v>42412950.170000002</v>
      </c>
    </row>
    <row r="27" spans="1:6" x14ac:dyDescent="0.2">
      <c r="A27" s="11"/>
      <c r="B27" s="22"/>
      <c r="C27" s="22"/>
      <c r="D27" s="11"/>
      <c r="E27" s="22"/>
      <c r="F27" s="26"/>
    </row>
    <row r="28" spans="1:6" x14ac:dyDescent="0.2">
      <c r="A28" s="8" t="s">
        <v>57</v>
      </c>
      <c r="B28" s="23">
        <f>B13+B26</f>
        <v>517097649.20999998</v>
      </c>
      <c r="C28" s="23">
        <f>C13+C26</f>
        <v>493121990.41999996</v>
      </c>
      <c r="D28" s="6" t="s">
        <v>43</v>
      </c>
      <c r="E28" s="22"/>
      <c r="F28" s="22"/>
    </row>
    <row r="29" spans="1:6" x14ac:dyDescent="0.2">
      <c r="A29" s="13"/>
      <c r="B29" s="14"/>
      <c r="C29" s="15"/>
      <c r="D29" s="11"/>
      <c r="E29" s="22"/>
      <c r="F29" s="22"/>
    </row>
    <row r="30" spans="1:6" x14ac:dyDescent="0.2">
      <c r="A30" s="13"/>
      <c r="B30" s="14"/>
      <c r="C30" s="15"/>
      <c r="D30" s="8" t="s">
        <v>42</v>
      </c>
      <c r="E30" s="23">
        <f>SUM(E31:E33)</f>
        <v>182383011.69999999</v>
      </c>
      <c r="F30" s="28">
        <f>SUM(F31:F33)</f>
        <v>182383011.69999999</v>
      </c>
    </row>
    <row r="31" spans="1:6" x14ac:dyDescent="0.2">
      <c r="A31" s="13"/>
      <c r="B31" s="14"/>
      <c r="C31" s="15"/>
      <c r="D31" s="9" t="s">
        <v>2</v>
      </c>
      <c r="E31" s="21">
        <v>162351437.34</v>
      </c>
      <c r="F31" s="24">
        <v>162351437.34</v>
      </c>
    </row>
    <row r="32" spans="1:6" x14ac:dyDescent="0.2">
      <c r="A32" s="13"/>
      <c r="B32" s="14"/>
      <c r="C32" s="15"/>
      <c r="D32" s="9" t="s">
        <v>13</v>
      </c>
      <c r="E32" s="21">
        <v>20031574.359999999</v>
      </c>
      <c r="F32" s="24">
        <v>20031574.359999999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4">
        <v>0</v>
      </c>
    </row>
    <row r="34" spans="1:6" x14ac:dyDescent="0.2">
      <c r="A34" s="13"/>
      <c r="B34" s="14"/>
      <c r="C34" s="15"/>
      <c r="D34" s="10"/>
      <c r="E34" s="22"/>
      <c r="F34" s="26"/>
    </row>
    <row r="35" spans="1:6" x14ac:dyDescent="0.2">
      <c r="A35" s="13"/>
      <c r="B35" s="14"/>
      <c r="C35" s="15"/>
      <c r="D35" s="8" t="s">
        <v>44</v>
      </c>
      <c r="E35" s="23">
        <f>SUM(E36:E40)</f>
        <v>300353148.78999996</v>
      </c>
      <c r="F35" s="28">
        <f>SUM(F36:F40)</f>
        <v>268326028.55000001</v>
      </c>
    </row>
    <row r="36" spans="1:6" x14ac:dyDescent="0.2">
      <c r="A36" s="13"/>
      <c r="B36" s="14"/>
      <c r="C36" s="15"/>
      <c r="D36" s="9" t="s">
        <v>46</v>
      </c>
      <c r="E36" s="21">
        <v>47006413.969999999</v>
      </c>
      <c r="F36" s="24">
        <v>53494978.590000004</v>
      </c>
    </row>
    <row r="37" spans="1:6" x14ac:dyDescent="0.2">
      <c r="A37" s="13"/>
      <c r="B37" s="14"/>
      <c r="C37" s="15"/>
      <c r="D37" s="9" t="s">
        <v>14</v>
      </c>
      <c r="E37" s="21">
        <v>253346734.81999999</v>
      </c>
      <c r="F37" s="24">
        <v>214831049.96000001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4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4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4">
        <v>0</v>
      </c>
    </row>
    <row r="41" spans="1:6" x14ac:dyDescent="0.2">
      <c r="A41" s="13"/>
      <c r="B41" s="14"/>
      <c r="C41" s="15"/>
      <c r="D41" s="10"/>
      <c r="E41" s="22"/>
      <c r="F41" s="26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4">
        <v>0</v>
      </c>
    </row>
    <row r="45" spans="1:6" x14ac:dyDescent="0.2">
      <c r="A45" s="13"/>
      <c r="B45" s="14"/>
      <c r="C45" s="15"/>
      <c r="D45" s="10"/>
      <c r="E45" s="22"/>
      <c r="F45" s="26"/>
    </row>
    <row r="46" spans="1:6" x14ac:dyDescent="0.2">
      <c r="A46" s="13"/>
      <c r="B46" s="14"/>
      <c r="C46" s="15"/>
      <c r="D46" s="8" t="s">
        <v>48</v>
      </c>
      <c r="E46" s="23">
        <f>SUM(E42+E35+E30)</f>
        <v>482736160.48999995</v>
      </c>
      <c r="F46" s="28">
        <f>SUM(F42+F35+F30)</f>
        <v>450709040.25</v>
      </c>
    </row>
    <row r="47" spans="1:6" x14ac:dyDescent="0.2">
      <c r="A47" s="13"/>
      <c r="B47" s="14"/>
      <c r="C47" s="15"/>
      <c r="D47" s="11"/>
      <c r="E47" s="22"/>
      <c r="F47" s="26"/>
    </row>
    <row r="48" spans="1:6" x14ac:dyDescent="0.2">
      <c r="A48" s="13"/>
      <c r="B48" s="14"/>
      <c r="C48" s="15"/>
      <c r="D48" s="8" t="s">
        <v>49</v>
      </c>
      <c r="E48" s="23">
        <f>E46+E26</f>
        <v>517097649.20999992</v>
      </c>
      <c r="F48" s="23">
        <f>F46+F26</f>
        <v>493121990.42000002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2018-03-04T05:00:29Z</cp:lastPrinted>
  <dcterms:created xsi:type="dcterms:W3CDTF">2012-12-11T20:26:08Z</dcterms:created>
  <dcterms:modified xsi:type="dcterms:W3CDTF">2025-04-30T18:44:10Z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