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A10D260D-EE52-4502-959E-8105F3F6F0FA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<sst xmlns="http://schemas.openxmlformats.org/spreadsheetml/2006/main" count="62" uniqueCount="61">
  <si>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</si>
  <si>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</si>
  <si>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</si>
  <si>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</si>
  <si>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</si>
  <si>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</si>
  <si>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</si>
  <si>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</si>
  <si>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</si>
  <si>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</si>
  <si>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</si>
  <si>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</si>
  <si>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</si>
  <si>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</si>
  <si>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</si>
  <si>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</si>
  <si>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</si>
  <si>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</si>
  <si>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</si>
  <si>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</si>
  <si>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</si>
  <si>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</si>
  <si>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</si>
  <si>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</si>
  <si>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</si>
  <si>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</si>
  <si>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</si>
  <si>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</si>
  <si>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</si>
  <si>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</si>
  <si>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</si>
  <si>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</si>
  <si>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</si>
  <si>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</si>
  <si>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</si>
  <si>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</si>
  <si>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</si>
  <si>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</si>
  <si>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</si>
  <si>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</si>
  <si>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</si>
  <si>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</si>
  <si>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</si>
  <si>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</si>
  <si>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</si>
  <si>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</si>
  <si>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</si>
  <si>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</si>
  <si>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</si>
  <si>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</si>
  <si>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</si>
  <si>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</si>
  <si>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</si>
  <si>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</si>
  <si>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</si>
  <si>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</si>
  <si>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</si>
  <si>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</si>
  <si>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</si>
  <si>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Cortázar,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</si>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</sst>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944881</xdr:colOff>
      <xdr:row>53</xdr:row>
      <xdr:rowOff>15240</xdr:rowOff>
    </xdr:from>
    <xdr:to>
      <xdr:col>4</xdr:col>
      <xdr:colOff>693421</xdr:colOff>
      <xdr:row>59</xdr:row>
      <xdr:rowOff>22819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3A3534-CE38-9F66-F32A-FD71BC43A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881" y="7749540"/>
          <a:ext cx="8039100" cy="784819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0</xdr:row>
      <xdr:rowOff>0</xdr:rowOff>
    </xdr:from>
    <xdr:to>
      <xdr:col>0</xdr:col>
      <xdr:colOff>1110615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326A8D-1000-4489-8CC4-EE2D5F2EB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0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zoomScale="140" zoomScaleNormal="140" zoomScaleSheetLayoutView="100" workbookViewId="0">
      <selection activeCell="D37" sqref="D37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52160908.219999999</v>
      </c>
      <c r="C5" s="18">
        <v>31240241.379999999</v>
      </c>
      <c r="D5" s="9" t="s">
        <v>36</v>
      </c>
      <c r="E5" s="18">
        <v>32908176.600000001</v>
      </c>
      <c r="F5" s="21">
        <v>36408534.210000001</v>
      </c>
    </row>
    <row r="6" spans="1:6" x14ac:dyDescent="0.2">
      <c r="A6" s="9" t="s">
        <v>23</v>
      </c>
      <c r="B6" s="18">
        <v>5307170.7300000004</v>
      </c>
      <c r="C6" s="18">
        <v>429339.46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3221402.77</v>
      </c>
      <c r="C7" s="18">
        <v>5865352.5</v>
      </c>
      <c r="D7" s="9" t="s">
        <v>6</v>
      </c>
      <c r="E7" s="18">
        <v>-9499998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19000000</v>
      </c>
      <c r="F9" s="21">
        <v>19000000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60689481.720000006</v>
      </c>
      <c r="C13" s="20">
        <f>SUM(C5:C11)</f>
        <v>37534933.340000004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42408178.600000001</v>
      </c>
      <c r="F14" s="25">
        <f>SUM(F5:F12)</f>
        <v>55408534.210000001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341751101.29000002</v>
      </c>
      <c r="C18" s="18">
        <v>330782587.97000003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257782830.47999999</v>
      </c>
      <c r="C19" s="18">
        <v>256045159.09999999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7239978.4000000004</v>
      </c>
      <c r="C20" s="18">
        <v>7239978.4000000004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-158853367.09</v>
      </c>
      <c r="C21" s="18">
        <v>-147132926.22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447920543.07999992</v>
      </c>
      <c r="C26" s="20">
        <f>SUM(C16:C24)</f>
        <v>446934799.25</v>
      </c>
      <c r="D26" s="12" t="s">
        <v>49</v>
      </c>
      <c r="E26" s="20">
        <f>SUM(E24+E14)</f>
        <v>42408178.600000001</v>
      </c>
      <c r="F26" s="25">
        <f>SUM(F14+F24)</f>
        <v>55408534.210000001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508610024.79999995</v>
      </c>
      <c r="C28" s="20">
        <f>C13+C26</f>
        <v>484469732.59000003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182383011.69999999</v>
      </c>
      <c r="F30" s="25">
        <f>SUM(F31:F33)</f>
        <v>182383011.69999999</v>
      </c>
    </row>
    <row r="31" spans="1:6" x14ac:dyDescent="0.2">
      <c r="A31" s="13"/>
      <c r="B31" s="14"/>
      <c r="C31" s="15"/>
      <c r="D31" s="9" t="s">
        <v>2</v>
      </c>
      <c r="E31" s="18">
        <v>162351437.34</v>
      </c>
      <c r="F31" s="21">
        <v>162351437.34</v>
      </c>
    </row>
    <row r="32" spans="1:6" x14ac:dyDescent="0.2">
      <c r="A32" s="13"/>
      <c r="B32" s="14"/>
      <c r="C32" s="15"/>
      <c r="D32" s="9" t="s">
        <v>13</v>
      </c>
      <c r="E32" s="18">
        <v>20031574.359999999</v>
      </c>
      <c r="F32" s="21">
        <v>20031574.359999999</v>
      </c>
    </row>
    <row r="33" spans="1:8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8" x14ac:dyDescent="0.2">
      <c r="A34" s="13"/>
      <c r="B34" s="14"/>
      <c r="C34" s="15"/>
      <c r="D34" s="10"/>
      <c r="E34" s="19"/>
      <c r="F34" s="23"/>
    </row>
    <row r="35" spans="1:8" x14ac:dyDescent="0.2">
      <c r="A35" s="13"/>
      <c r="B35" s="14"/>
      <c r="C35" s="15"/>
      <c r="D35" s="8" t="s">
        <v>44</v>
      </c>
      <c r="E35" s="20">
        <f>SUM(E36:E40)</f>
        <v>283818834.5</v>
      </c>
      <c r="F35" s="25">
        <f>SUM(F36:F40)</f>
        <v>246678186.68000001</v>
      </c>
    </row>
    <row r="36" spans="1:8" x14ac:dyDescent="0.2">
      <c r="A36" s="13"/>
      <c r="B36" s="14"/>
      <c r="C36" s="15"/>
      <c r="D36" s="9" t="s">
        <v>60</v>
      </c>
      <c r="E36" s="18">
        <v>37695658.009999998</v>
      </c>
      <c r="F36" s="21">
        <v>470301.68</v>
      </c>
    </row>
    <row r="37" spans="1:8" x14ac:dyDescent="0.2">
      <c r="A37" s="13"/>
      <c r="B37" s="14"/>
      <c r="C37" s="15"/>
      <c r="D37" s="9" t="s">
        <v>14</v>
      </c>
      <c r="E37" s="18">
        <v>246123176.49000001</v>
      </c>
      <c r="F37" s="21">
        <v>246207885</v>
      </c>
    </row>
    <row r="38" spans="1:8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8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8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8" x14ac:dyDescent="0.2">
      <c r="A41" s="13"/>
      <c r="B41" s="14"/>
      <c r="C41" s="15"/>
      <c r="D41" s="10"/>
      <c r="E41" s="19"/>
      <c r="F41" s="23"/>
    </row>
    <row r="42" spans="1:8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8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8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8" x14ac:dyDescent="0.2">
      <c r="A45" s="13"/>
      <c r="B45" s="14"/>
      <c r="C45" s="15"/>
      <c r="D45" s="10"/>
      <c r="E45" s="19"/>
      <c r="F45" s="23"/>
    </row>
    <row r="46" spans="1:8" x14ac:dyDescent="0.2">
      <c r="A46" s="13"/>
      <c r="B46" s="14"/>
      <c r="C46" s="15"/>
      <c r="D46" s="8" t="s">
        <v>47</v>
      </c>
      <c r="E46" s="20">
        <f>SUM(E42+E35+E30)</f>
        <v>466201846.19999999</v>
      </c>
      <c r="F46" s="25">
        <f>SUM(F42+F35+F30)</f>
        <v>429061198.38</v>
      </c>
    </row>
    <row r="47" spans="1:8" x14ac:dyDescent="0.2">
      <c r="A47" s="13"/>
      <c r="B47" s="14"/>
      <c r="C47" s="15"/>
      <c r="D47" s="11"/>
      <c r="E47" s="19"/>
      <c r="F47" s="23"/>
    </row>
    <row r="48" spans="1:8" x14ac:dyDescent="0.2">
      <c r="A48" s="13"/>
      <c r="B48" s="14"/>
      <c r="C48" s="15"/>
      <c r="D48" s="8" t="s">
        <v>48</v>
      </c>
      <c r="E48" s="20">
        <f>E46+E26</f>
        <v>508610024.80000001</v>
      </c>
      <c r="F48" s="20">
        <f>F46+F26</f>
        <v>484469732.58999997</v>
      </c>
      <c r="G48" s="4"/>
      <c r="H48" s="4"/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.</cp:lastModifiedBy>
  <cp:lastPrinted>2018-03-04T05:00:29Z</cp:lastPrinted>
  <dcterms:created xsi:type="dcterms:W3CDTF">2012-12-11T20:26:08Z</dcterms:created>
  <dcterms:modified xsi:type="dcterms:W3CDTF">2026-07-21T16:56:11Z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