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wnloads\M09 1T 2026 IMPRESOS\M09 1T 2026 IMPRESOS\"/>
    </mc:Choice>
  </mc:AlternateContent>
  <xr:revisionPtr revIDLastSave="0" documentId="13_ncr:1_{763FAE52-E7F8-41F8-BFB9-C666D2F1CD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E4" i="2"/>
  <c r="E12" i="2"/>
  <c r="F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<sst xmlns="http://schemas.openxmlformats.org/spreadsheetml/2006/main" count="27" uniqueCount="27">
  <si>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</si>
  <si>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</si>
  <si>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</si>
  <si>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</si>
  <si>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</si>
  <si>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</si>
  <si>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</si>
  <si>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</si>
  <si>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</si>
  <si>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</si>
  <si>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</si>
  <si>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</si>
  <si>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</si>
  <si>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</si>
  <si>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</si>
  <si>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</si>
  <si>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</si>
  <si>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</si>
  <si>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</si>
  <si>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</si>
  <si>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</si>
  <si>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</si>
  <si>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</si>
  <si>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</si>
  <si>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</si>
  <si>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</si>
  <si>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Municipio de Cortázar, Gto.
Estado Analítico del Activo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</si>
</sst>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4" fontId="2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828675</xdr:colOff>
      <xdr:row>0</xdr:row>
      <xdr:rowOff>557950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F31BA7-C75B-48CF-8F6E-C6F74932B0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8675" cy="557950"/>
        </a:xfrm>
        <a:prstGeom prst="rect">
          <a:avLst/>
        </a:prstGeom>
      </xdr:spPr>
    </xdr:pic>
    <xdr:clientData/>
  </xdr:twoCellAnchor>
  <xdr:twoCellAnchor editAs="oneCell">
    <xdr:from>
      <xdr:col>0</xdr:col>
      <xdr:colOff>1638300</xdr:colOff>
      <xdr:row>25</xdr:row>
      <xdr:rowOff>47625</xdr:rowOff>
    </xdr:from>
    <xdr:to>
      <xdr:col>4</xdr:col>
      <xdr:colOff>486638</xdr:colOff>
      <xdr:row>29</xdr:row>
      <xdr:rowOff>66757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16DEAC9-0CAD-C226-6713-9BB053B12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38300" y="4067175"/>
          <a:ext cx="6182588" cy="5906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view="pageBreakPreview" zoomScale="60" zoomScaleNormal="100" workbookViewId="0">
      <selection activeCell="A33" sqref="A33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ht="22.5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484469732.59000003</v>
      </c>
      <c r="C3" s="8">
        <f t="shared" ref="C3:F3" si="0">C4+C12</f>
        <v>506684955.30999994</v>
      </c>
      <c r="D3" s="8">
        <f t="shared" si="0"/>
        <v>477954771.32999998</v>
      </c>
      <c r="E3" s="8">
        <f t="shared" si="0"/>
        <v>513199916.57000005</v>
      </c>
      <c r="F3" s="8">
        <f t="shared" si="0"/>
        <v>28730183.979999978</v>
      </c>
    </row>
    <row r="4" spans="1:6" x14ac:dyDescent="0.2">
      <c r="A4" s="5" t="s">
        <v>4</v>
      </c>
      <c r="B4" s="8">
        <f>SUM(B5:B11)</f>
        <v>37534933.340000004</v>
      </c>
      <c r="C4" s="8">
        <f>SUM(C5:C11)</f>
        <v>473430941.33999997</v>
      </c>
      <c r="D4" s="8">
        <f>SUM(D5:D11)</f>
        <v>452541002.68000001</v>
      </c>
      <c r="E4" s="8">
        <f>SUM(E5:E11)</f>
        <v>58424871.999999985</v>
      </c>
      <c r="F4" s="8">
        <f>SUM(F5:F11)</f>
        <v>20889938.659999985</v>
      </c>
    </row>
    <row r="5" spans="1:6" x14ac:dyDescent="0.2">
      <c r="A5" s="6" t="s">
        <v>5</v>
      </c>
      <c r="B5" s="9">
        <v>31240241.379999999</v>
      </c>
      <c r="C5" s="9">
        <v>239047454.56</v>
      </c>
      <c r="D5" s="9">
        <v>220098203.08000001</v>
      </c>
      <c r="E5" s="9">
        <f>B5+C5-D5</f>
        <v>50189492.859999985</v>
      </c>
      <c r="F5" s="9">
        <f t="shared" ref="F5:F11" si="1">E5-B5</f>
        <v>18949251.479999986</v>
      </c>
    </row>
    <row r="6" spans="1:6" x14ac:dyDescent="0.2">
      <c r="A6" s="6" t="s">
        <v>6</v>
      </c>
      <c r="B6" s="9">
        <v>429339.46</v>
      </c>
      <c r="C6" s="9">
        <v>231472374.34999999</v>
      </c>
      <c r="D6" s="9">
        <v>226540605.03</v>
      </c>
      <c r="E6" s="9">
        <f t="shared" ref="E6:E11" si="2">B6+C6-D6</f>
        <v>5361108.7800000012</v>
      </c>
      <c r="F6" s="9">
        <f t="shared" si="1"/>
        <v>4931769.3200000012</v>
      </c>
    </row>
    <row r="7" spans="1:6" x14ac:dyDescent="0.2">
      <c r="A7" s="6" t="s">
        <v>7</v>
      </c>
      <c r="B7" s="9">
        <v>5865352.5</v>
      </c>
      <c r="C7" s="9">
        <v>2911112.43</v>
      </c>
      <c r="D7" s="9">
        <v>5902194.5700000003</v>
      </c>
      <c r="E7" s="9">
        <f t="shared" si="2"/>
        <v>2874270.3599999994</v>
      </c>
      <c r="F7" s="9">
        <f t="shared" si="1"/>
        <v>-2991082.1400000006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446934799.25</v>
      </c>
      <c r="C12" s="8">
        <f>SUM(C13:C21)</f>
        <v>33254013.969999999</v>
      </c>
      <c r="D12" s="8">
        <f>SUM(D13:D21)</f>
        <v>25413768.650000002</v>
      </c>
      <c r="E12" s="8">
        <f>SUM(E13:E21)</f>
        <v>454775044.57000005</v>
      </c>
      <c r="F12" s="8">
        <f>SUM(F13:F21)</f>
        <v>7840245.3199999928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330782587.97000003</v>
      </c>
      <c r="C15" s="10">
        <v>18955186.030000001</v>
      </c>
      <c r="D15" s="10">
        <v>9836186.0600000005</v>
      </c>
      <c r="E15" s="10">
        <f t="shared" si="4"/>
        <v>339901587.94</v>
      </c>
      <c r="F15" s="10">
        <f t="shared" si="3"/>
        <v>9118999.969999969</v>
      </c>
    </row>
    <row r="16" spans="1:6" x14ac:dyDescent="0.2">
      <c r="A16" s="6" t="s">
        <v>14</v>
      </c>
      <c r="B16" s="9">
        <v>256045159.09999999</v>
      </c>
      <c r="C16" s="9">
        <v>14298827.939999999</v>
      </c>
      <c r="D16" s="9">
        <v>7194414.0599999996</v>
      </c>
      <c r="E16" s="9">
        <f t="shared" si="4"/>
        <v>263149572.98000002</v>
      </c>
      <c r="F16" s="9">
        <f t="shared" si="3"/>
        <v>7104413.880000025</v>
      </c>
    </row>
    <row r="17" spans="1:6" x14ac:dyDescent="0.2">
      <c r="A17" s="6" t="s">
        <v>15</v>
      </c>
      <c r="B17" s="9">
        <v>7239978.4000000004</v>
      </c>
      <c r="C17" s="9">
        <v>0</v>
      </c>
      <c r="D17" s="9">
        <v>0</v>
      </c>
      <c r="E17" s="9">
        <f t="shared" si="4"/>
        <v>7239978.4000000004</v>
      </c>
      <c r="F17" s="9">
        <f t="shared" si="3"/>
        <v>0</v>
      </c>
    </row>
    <row r="18" spans="1:6" x14ac:dyDescent="0.2">
      <c r="A18" s="6" t="s">
        <v>16</v>
      </c>
      <c r="B18" s="9">
        <v>-147132926.22</v>
      </c>
      <c r="C18" s="9">
        <v>0</v>
      </c>
      <c r="D18" s="9">
        <v>8383168.5300000003</v>
      </c>
      <c r="E18" s="9">
        <f t="shared" si="4"/>
        <v>-155516094.75</v>
      </c>
      <c r="F18" s="9">
        <f t="shared" si="3"/>
        <v>-8383168.5300000012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6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Julio Alexis Graciano</cp:lastModifiedBy>
  <cp:lastPrinted>2026-04-30T14:25:58Z</cp:lastPrinted>
  <dcterms:created xsi:type="dcterms:W3CDTF">2014-02-09T04:04:15Z</dcterms:created>
  <dcterms:modified xsi:type="dcterms:W3CDTF">2026-04-30T14:26:01Z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