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8_{784A75A5-4CFC-454F-8E75-672CF691E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4" l="1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89" i="4" l="1"/>
  <c r="Q89" i="4"/>
  <c r="I89" i="4" l="1"/>
  <c r="H89" i="4"/>
  <c r="G89" i="4"/>
  <c r="N4" i="4" l="1"/>
  <c r="Q4" i="4"/>
  <c r="P4" i="4"/>
</calcChain>
</file>

<file path=xl/sharedStrings.xml><?xml version="1.0" encoding="utf-8"?>
<sst xmlns="http://schemas.openxmlformats.org/spreadsheetml/2006/main" count="618" uniqueCount="195">
  <si>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</si>
  <si>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</si>
  <si>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</si>
  <si>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</si>
  <si>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</si>
  <si>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</si>
  <si>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</si>
  <si>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</si>
  <si>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</si>
  <si>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</si>
  <si>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</si>
  <si>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</si>
  <si>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</si>
  <si>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</si>
  <si>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</si>
  <si>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</si>
  <si>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</si>
  <si>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</si>
  <si>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</si>
  <si>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</si>
  <si>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</si>
  <si>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</si>
  <si>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E000101</t>
  </si>
  <si>
    <t>PROCURACION DEL ORDEN PUBLICO</t>
  </si>
  <si>
    <t>5110</t>
  </si>
  <si>
    <t>BIENES MUEBLES</t>
  </si>
  <si>
    <t>SISTEMA MUNICIPAL DE SEGURIDAD PUBLICA</t>
  </si>
  <si>
    <t>31111M090180000</t>
  </si>
  <si>
    <t>E000401</t>
  </si>
  <si>
    <t>ORGANO DE GOBIERNO</t>
  </si>
  <si>
    <t>REGIDORES</t>
  </si>
  <si>
    <t>31111M090010300</t>
  </si>
  <si>
    <t>E000402</t>
  </si>
  <si>
    <t>ATENCION A LAS PETICIONES AL ORGANO DE GOBIERNO</t>
  </si>
  <si>
    <t>PRESIDENCIA MPAL</t>
  </si>
  <si>
    <t>31111M090020000</t>
  </si>
  <si>
    <t>E000405</t>
  </si>
  <si>
    <t>CONTROL DE RECURSOS</t>
  </si>
  <si>
    <t>TESORERIA MUNICIPAL</t>
  </si>
  <si>
    <t>31111M090040100</t>
  </si>
  <si>
    <t>E000407</t>
  </si>
  <si>
    <t>RECAUDACION DE IMPUESTOS PREDIALES</t>
  </si>
  <si>
    <t>JEFATURA DE CATASTRO E IMPUESTOS INMOBIL</t>
  </si>
  <si>
    <t>31111M090040300</t>
  </si>
  <si>
    <t>E000503</t>
  </si>
  <si>
    <t>IMPULSO A LA INFRAESTRUCTURA ECONOMICA</t>
  </si>
  <si>
    <t>5120</t>
  </si>
  <si>
    <t>DIRECCION DE DESARROLLO ECONOMICO</t>
  </si>
  <si>
    <t>31111M090120100</t>
  </si>
  <si>
    <t>E000308</t>
  </si>
  <si>
    <t>SERVICIOS MUNICIPALES</t>
  </si>
  <si>
    <t>5130</t>
  </si>
  <si>
    <t>DIRECCION DE SERVICIOS PUBLICOS MUNICIPA</t>
  </si>
  <si>
    <t>31111M090090100</t>
  </si>
  <si>
    <t>5150</t>
  </si>
  <si>
    <t/>
  </si>
  <si>
    <t>TRANSITO MUNICIPAL</t>
  </si>
  <si>
    <t>31111M090180100</t>
  </si>
  <si>
    <t>E000202</t>
  </si>
  <si>
    <t>IMPULSO A LA INFRAESTRUCTURA SOCIAL</t>
  </si>
  <si>
    <t>DIRECCION DE DESARROLLO SOCIAL Y HUMANO</t>
  </si>
  <si>
    <t>31111M090070100</t>
  </si>
  <si>
    <t>E000205</t>
  </si>
  <si>
    <t>GESTION DE APOYOS PARA LA EDUCACION</t>
  </si>
  <si>
    <t>JEFATURA DE GESTION EDUCATIVA</t>
  </si>
  <si>
    <t>31111M090110200</t>
  </si>
  <si>
    <t>E000207</t>
  </si>
  <si>
    <t>DESARROLLAR Y DIFUNDIR ACTIVIDADES DEPORTIVAS</t>
  </si>
  <si>
    <t>DIRECCION DE CULTURA FISICA Y DEPORTE</t>
  </si>
  <si>
    <t>31111M090130000</t>
  </si>
  <si>
    <t>E000210</t>
  </si>
  <si>
    <t>COORDINACION MUNICIPAL ATENCION A LA JUVENTUD</t>
  </si>
  <si>
    <t>COORDINACION DE ATENCION A LA JUVENTUD</t>
  </si>
  <si>
    <t>31111M090110400</t>
  </si>
  <si>
    <t>E000304</t>
  </si>
  <si>
    <t>DESARROLLO EN INFRAESTRUCTURA DEL MUNICIPIO</t>
  </si>
  <si>
    <t>DIRECCION DE OBRAS PUBLICAS</t>
  </si>
  <si>
    <t>31111M090050000</t>
  </si>
  <si>
    <t>SINDICO</t>
  </si>
  <si>
    <t>31111M090010200</t>
  </si>
  <si>
    <t>E000404</t>
  </si>
  <si>
    <t>CONTROL DE ACUERDOS DEL H AYUNTAMIENTO</t>
  </si>
  <si>
    <t>SECRETARIA DEL AYUNTAMIENTO</t>
  </si>
  <si>
    <t>31111M090030100</t>
  </si>
  <si>
    <t>E000408</t>
  </si>
  <si>
    <t>CONTROL DE RECURSOS HUMANOS</t>
  </si>
  <si>
    <t>OFICIALIA MAYOR</t>
  </si>
  <si>
    <t>31111M090100100</t>
  </si>
  <si>
    <t>E000411</t>
  </si>
  <si>
    <t>CONSERVACION DE BIENES INFORMATICOS  E INTANGIBLES</t>
  </si>
  <si>
    <t>COORDINACION DE INFORMATICA</t>
  </si>
  <si>
    <t>31111M090100300</t>
  </si>
  <si>
    <t>5190</t>
  </si>
  <si>
    <t>5210</t>
  </si>
  <si>
    <t>E000206</t>
  </si>
  <si>
    <t>COORDINACION DE EVENTOS Y PROYECTOS DE LA ADMINIST</t>
  </si>
  <si>
    <t>DIRECCION DE COMUNICACION SOCIAL</t>
  </si>
  <si>
    <t>31111M090160000</t>
  </si>
  <si>
    <t>5230</t>
  </si>
  <si>
    <t>E000203</t>
  </si>
  <si>
    <t>FOMENTO DEL ACERVO CULTURAL A LA CIUDADANIA</t>
  </si>
  <si>
    <t>5290</t>
  </si>
  <si>
    <t>DIRECCION DE ARTE, CULTURA, EDUCACION Y</t>
  </si>
  <si>
    <t>31111M090110100</t>
  </si>
  <si>
    <t>E000312</t>
  </si>
  <si>
    <t>FONDO PARA EL MEJORAMIENTO Y DESCENTRALIZACION AMB</t>
  </si>
  <si>
    <t>5410</t>
  </si>
  <si>
    <t>5510</t>
  </si>
  <si>
    <t>5640</t>
  </si>
  <si>
    <t>E000410</t>
  </si>
  <si>
    <t>IMPLEMENTACION DE SISTEMA DE CONTROL INTERNO</t>
  </si>
  <si>
    <t>CONTRALORIA</t>
  </si>
  <si>
    <t>31111M090190000</t>
  </si>
  <si>
    <t>5650</t>
  </si>
  <si>
    <t>5660</t>
  </si>
  <si>
    <t>E000306</t>
  </si>
  <si>
    <t>SERVICIO DE RASTRO MUNICIPAL</t>
  </si>
  <si>
    <t>JEFATURA DEL RASTRO MUNICIPAL</t>
  </si>
  <si>
    <t>31111M090090200</t>
  </si>
  <si>
    <t>5670</t>
  </si>
  <si>
    <t>E000303</t>
  </si>
  <si>
    <t>SALVAGUARDA Y CONSERVACION DE VEHICULOS PROPIOS</t>
  </si>
  <si>
    <t>COORDINACION DE MANTENIMIENTO VEHICULAR</t>
  </si>
  <si>
    <t>31111M090100200</t>
  </si>
  <si>
    <t>5690</t>
  </si>
  <si>
    <t>6110</t>
  </si>
  <si>
    <t>OBRA</t>
  </si>
  <si>
    <t>K000103025</t>
  </si>
  <si>
    <t>CONST TECHO FIRME A BASE DE LOSA DE CONC VARIAS CO</t>
  </si>
  <si>
    <t>K000105</t>
  </si>
  <si>
    <t>CONSTRUCCION DE CUARTO DORMITORIO COL Y COM</t>
  </si>
  <si>
    <t>S000301</t>
  </si>
  <si>
    <t>CONST DE TECHO A BASE DE LOSA DE CONCRETO</t>
  </si>
  <si>
    <t>K000101015</t>
  </si>
  <si>
    <t>REHAB DE CARRETERA ENT LA FORTALEZA CORTAZAR</t>
  </si>
  <si>
    <t>6140</t>
  </si>
  <si>
    <t>K000101025</t>
  </si>
  <si>
    <t>CONST DE PAV CONCRETO HID LOC VALENCIA CALLE JUARE</t>
  </si>
  <si>
    <t>K000101035</t>
  </si>
  <si>
    <t>CONST DE PAV CONCRETO HID COL PIPILA C AGUSTIN ARR</t>
  </si>
  <si>
    <t>K000101045</t>
  </si>
  <si>
    <t>CONST PAVIMENT COL PANAMERICANA C REPUBLICA DE ARG</t>
  </si>
  <si>
    <t>K000101055</t>
  </si>
  <si>
    <t>REHAB CALLE DOBLE RIEGO COL CHAPINGO CALLE CHAPING</t>
  </si>
  <si>
    <t>K000101065</t>
  </si>
  <si>
    <t>PROG BACHEO SUPERFICIAL DE VIALIDADES CARPETA ASFA</t>
  </si>
  <si>
    <t>K000101075</t>
  </si>
  <si>
    <t>CONST PAVIMENTACION COL SAN MIGUEL C PUEBLA Y MICH</t>
  </si>
  <si>
    <t>K000101085</t>
  </si>
  <si>
    <t>CONST PAVIMENTACION COL GUANAJUATO CALLE ACAMBARO</t>
  </si>
  <si>
    <t>K000101095</t>
  </si>
  <si>
    <t>CONST PAVIMENTACION COL NUEVA SAN FCO CA SAN MATEO</t>
  </si>
  <si>
    <t>K000101105</t>
  </si>
  <si>
    <t>CONST PAVIMENTACION IGNACIO ALLENDE SALV DIAZ</t>
  </si>
  <si>
    <t>K000102015</t>
  </si>
  <si>
    <t>CONST RED DRENAJE SANIT LOC SANTA FE PRIV MORELOS</t>
  </si>
  <si>
    <t>K000102025</t>
  </si>
  <si>
    <t>CONST RED DRENAJE SANIT LOC EL JILOTE C NIÑOS HERO</t>
  </si>
  <si>
    <t>K000102035</t>
  </si>
  <si>
    <t>REHAB RED DRENAJE SANIT LOC TIERRAFRIA CALLE JOSEF</t>
  </si>
  <si>
    <t>K000102045</t>
  </si>
  <si>
    <t>REHAB RED DRENAJE LOC SAN ISIDRO CULIACAN C FCO I</t>
  </si>
  <si>
    <t>K000102055</t>
  </si>
  <si>
    <t>CONST RED DRENAJE LOC EL DIEZMO CALLE ABRAHAM LINC</t>
  </si>
  <si>
    <t>K000102065</t>
  </si>
  <si>
    <t>REHAB RED DRENAJE COL VILLAS DEL SOL CALLE VILLA V</t>
  </si>
  <si>
    <t>K000102075</t>
  </si>
  <si>
    <t>CONST RED DRENAJE LOC HUERTA CALLE SAN JOSE AMOLES</t>
  </si>
  <si>
    <t>K000102085</t>
  </si>
  <si>
    <t>AMP RED DRENAJE LOC BELLAVISTA CALLE BENITO JUAREZ</t>
  </si>
  <si>
    <t>K000102095</t>
  </si>
  <si>
    <t>AMPL RED DRENAJE LOC SAN ISIDRO CUL CALLE IG ALLEN</t>
  </si>
  <si>
    <t>K000102105</t>
  </si>
  <si>
    <t>REHAB RED DRENAJE COL FELIPE CARRILLO C JOSE MARTI</t>
  </si>
  <si>
    <t>K000105015</t>
  </si>
  <si>
    <t>CONST RED DE AGUA ENTUBADA LOC MERINO C JUAN PA II</t>
  </si>
  <si>
    <t>K000107015</t>
  </si>
  <si>
    <t>REHAB DE AGUA POT DRENAJE SANIT Y PAV MERCADO HIDA</t>
  </si>
  <si>
    <t>K000215</t>
  </si>
  <si>
    <t>CONST PAV LOC TIERRA FRIA C INDEPENDENCIA ENT IRRI</t>
  </si>
  <si>
    <t>S000107</t>
  </si>
  <si>
    <t>AMP RED DREN SANT LOC CERRITO COLORADO C PATOL</t>
  </si>
  <si>
    <t>K000106015</t>
  </si>
  <si>
    <t>CAMINOS RURALES VERTIENTE SACA COSECHAS</t>
  </si>
  <si>
    <t>6150</t>
  </si>
  <si>
    <t>DIRECCION DE DESARROLLO AGROPECUARIO Y R</t>
  </si>
  <si>
    <t>31111M090150000</t>
  </si>
  <si>
    <t>K000106025</t>
  </si>
  <si>
    <t>REHABILITACIÓN DE CAMINO SACA COSECHAS ETAPA 2</t>
  </si>
  <si>
    <t>K000106035</t>
  </si>
  <si>
    <t>REHABILITACIÓN DE CAMINO SACA COSECHAS ETAPA 3</t>
  </si>
  <si>
    <t>K000104015</t>
  </si>
  <si>
    <t>CONST DE BORDOS DE PROTECCION EN EL MUNICIPIO</t>
  </si>
  <si>
    <t>6160</t>
  </si>
  <si>
    <t>Municipio de Cortázar,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</si>
</sst>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selection activeCell="F20" sqref="F2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2" t="s">
        <v>194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0">
        <v>0</v>
      </c>
      <c r="H4" s="20">
        <v>680000</v>
      </c>
      <c r="I4" s="2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20">
        <v>0</v>
      </c>
      <c r="H5" s="20">
        <v>10722.49</v>
      </c>
      <c r="I5" s="20">
        <v>10722.49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20">
        <v>0</v>
      </c>
      <c r="H6" s="20">
        <v>11368</v>
      </c>
      <c r="I6" s="20">
        <v>11368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20">
        <v>100000</v>
      </c>
      <c r="H7" s="20">
        <v>172000</v>
      </c>
      <c r="I7" s="20">
        <v>169715.43</v>
      </c>
      <c r="J7" s="5"/>
      <c r="K7" s="5"/>
      <c r="L7" s="5"/>
      <c r="M7" s="8" t="s">
        <v>17</v>
      </c>
      <c r="N7" s="7">
        <f>IF(G7&gt;0,I7/G7,0)</f>
        <v>1.6971543</v>
      </c>
      <c r="O7" s="7">
        <f>IF(H7&gt;0,I7/H7,0)</f>
        <v>0.98671761627906973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20">
        <v>50000</v>
      </c>
      <c r="H8" s="20">
        <v>50000</v>
      </c>
      <c r="I8" s="2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46</v>
      </c>
      <c r="D9" s="10" t="s">
        <v>25</v>
      </c>
      <c r="E9" s="10" t="s">
        <v>48</v>
      </c>
      <c r="F9" s="10" t="s">
        <v>47</v>
      </c>
      <c r="G9" s="20">
        <v>0</v>
      </c>
      <c r="H9" s="20">
        <v>28000</v>
      </c>
      <c r="I9" s="20">
        <v>27144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0.96942857142857142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49</v>
      </c>
      <c r="B10" s="10" t="s">
        <v>50</v>
      </c>
      <c r="C10" s="10" t="s">
        <v>51</v>
      </c>
      <c r="D10" s="10" t="s">
        <v>25</v>
      </c>
      <c r="E10" s="10" t="s">
        <v>53</v>
      </c>
      <c r="F10" s="10" t="s">
        <v>52</v>
      </c>
      <c r="G10" s="20">
        <v>0</v>
      </c>
      <c r="H10" s="20">
        <v>857802.56</v>
      </c>
      <c r="I10" s="20">
        <v>856910.56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0.99896013366992054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22</v>
      </c>
      <c r="B11" s="10" t="s">
        <v>23</v>
      </c>
      <c r="C11" s="10" t="s">
        <v>54</v>
      </c>
      <c r="D11" s="10" t="s">
        <v>25</v>
      </c>
      <c r="E11" s="10" t="s">
        <v>27</v>
      </c>
      <c r="F11" s="10" t="s">
        <v>26</v>
      </c>
      <c r="G11" s="20">
        <v>0</v>
      </c>
      <c r="H11" s="20">
        <v>372292</v>
      </c>
      <c r="I11" s="20">
        <v>75864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0.20377553103477916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55</v>
      </c>
      <c r="B12" s="10" t="s">
        <v>23</v>
      </c>
      <c r="C12" s="10" t="s">
        <v>54</v>
      </c>
      <c r="D12" s="10" t="s">
        <v>25</v>
      </c>
      <c r="E12" s="10" t="s">
        <v>57</v>
      </c>
      <c r="F12" s="10" t="s">
        <v>56</v>
      </c>
      <c r="G12" s="20">
        <v>0</v>
      </c>
      <c r="H12" s="20">
        <v>0</v>
      </c>
      <c r="I12" s="20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58</v>
      </c>
      <c r="B13" s="10" t="s">
        <v>59</v>
      </c>
      <c r="C13" s="10" t="s">
        <v>54</v>
      </c>
      <c r="D13" s="10" t="s">
        <v>25</v>
      </c>
      <c r="E13" s="10" t="s">
        <v>61</v>
      </c>
      <c r="F13" s="10" t="s">
        <v>60</v>
      </c>
      <c r="G13" s="20">
        <v>0</v>
      </c>
      <c r="H13" s="20">
        <v>67396</v>
      </c>
      <c r="I13" s="20">
        <v>67396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62</v>
      </c>
      <c r="B14" s="10" t="s">
        <v>63</v>
      </c>
      <c r="C14" s="10" t="s">
        <v>54</v>
      </c>
      <c r="D14" s="10" t="s">
        <v>25</v>
      </c>
      <c r="E14" s="10" t="s">
        <v>65</v>
      </c>
      <c r="F14" s="10" t="s">
        <v>64</v>
      </c>
      <c r="G14" s="20">
        <v>0</v>
      </c>
      <c r="H14" s="20">
        <v>143260</v>
      </c>
      <c r="I14" s="20">
        <v>131312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0.91659919028340076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66</v>
      </c>
      <c r="B15" s="10" t="s">
        <v>67</v>
      </c>
      <c r="C15" s="10" t="s">
        <v>54</v>
      </c>
      <c r="D15" s="10" t="s">
        <v>25</v>
      </c>
      <c r="E15" s="10" t="s">
        <v>69</v>
      </c>
      <c r="F15" s="10" t="s">
        <v>68</v>
      </c>
      <c r="G15" s="20">
        <v>0</v>
      </c>
      <c r="H15" s="20">
        <v>27840</v>
      </c>
      <c r="I15" s="20">
        <v>13572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0.48749999999999999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70</v>
      </c>
      <c r="B16" s="10" t="s">
        <v>71</v>
      </c>
      <c r="C16" s="10" t="s">
        <v>54</v>
      </c>
      <c r="D16" s="10" t="s">
        <v>25</v>
      </c>
      <c r="E16" s="10" t="s">
        <v>73</v>
      </c>
      <c r="F16" s="10" t="s">
        <v>72</v>
      </c>
      <c r="G16" s="20">
        <v>91872</v>
      </c>
      <c r="H16" s="20">
        <v>91872</v>
      </c>
      <c r="I16" s="20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74</v>
      </c>
      <c r="B17" s="10" t="s">
        <v>75</v>
      </c>
      <c r="C17" s="10" t="s">
        <v>54</v>
      </c>
      <c r="D17" s="10" t="s">
        <v>25</v>
      </c>
      <c r="E17" s="10" t="s">
        <v>77</v>
      </c>
      <c r="F17" s="10" t="s">
        <v>76</v>
      </c>
      <c r="G17" s="20">
        <v>0</v>
      </c>
      <c r="H17" s="20">
        <v>153500</v>
      </c>
      <c r="I17" s="20">
        <v>136265.20000000001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0.88772117263843653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49</v>
      </c>
      <c r="B18" s="10" t="s">
        <v>50</v>
      </c>
      <c r="C18" s="10" t="s">
        <v>54</v>
      </c>
      <c r="D18" s="10" t="s">
        <v>25</v>
      </c>
      <c r="E18" s="10" t="s">
        <v>53</v>
      </c>
      <c r="F18" s="10" t="s">
        <v>52</v>
      </c>
      <c r="G18" s="20">
        <v>0</v>
      </c>
      <c r="H18" s="20">
        <v>58522</v>
      </c>
      <c r="I18" s="20">
        <v>58522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1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28</v>
      </c>
      <c r="B19" s="10" t="s">
        <v>29</v>
      </c>
      <c r="C19" s="10" t="s">
        <v>54</v>
      </c>
      <c r="D19" s="10" t="s">
        <v>25</v>
      </c>
      <c r="E19" s="10" t="s">
        <v>79</v>
      </c>
      <c r="F19" s="10" t="s">
        <v>78</v>
      </c>
      <c r="G19" s="20">
        <v>0</v>
      </c>
      <c r="H19" s="20">
        <v>25520</v>
      </c>
      <c r="I19" s="20">
        <v>25520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55</v>
      </c>
      <c r="B20" s="10" t="s">
        <v>29</v>
      </c>
      <c r="C20" s="10" t="s">
        <v>54</v>
      </c>
      <c r="D20" s="10" t="s">
        <v>25</v>
      </c>
      <c r="E20" s="10" t="s">
        <v>31</v>
      </c>
      <c r="F20" s="10" t="s">
        <v>30</v>
      </c>
      <c r="G20" s="20">
        <v>0</v>
      </c>
      <c r="H20" s="20">
        <v>30157.68</v>
      </c>
      <c r="I20" s="20">
        <v>15078.84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0.5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32</v>
      </c>
      <c r="B21" s="10" t="s">
        <v>33</v>
      </c>
      <c r="C21" s="10" t="s">
        <v>54</v>
      </c>
      <c r="D21" s="10" t="s">
        <v>25</v>
      </c>
      <c r="E21" s="10" t="s">
        <v>35</v>
      </c>
      <c r="F21" s="10" t="s">
        <v>34</v>
      </c>
      <c r="G21" s="20">
        <v>100000</v>
      </c>
      <c r="H21" s="20">
        <v>47149.94</v>
      </c>
      <c r="I21" s="20">
        <v>28384.04</v>
      </c>
      <c r="J21" s="5"/>
      <c r="K21" s="5"/>
      <c r="L21" s="5"/>
      <c r="M21" s="8" t="s">
        <v>17</v>
      </c>
      <c r="N21" s="7">
        <f>IF(G21&gt;0,I21/G21,0)</f>
        <v>0.28384039999999999</v>
      </c>
      <c r="O21" s="7">
        <f>IF(H21&gt;0,I21/H21,0)</f>
        <v>0.60199525174369251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80</v>
      </c>
      <c r="B22" s="10" t="s">
        <v>81</v>
      </c>
      <c r="C22" s="10" t="s">
        <v>54</v>
      </c>
      <c r="D22" s="10" t="s">
        <v>25</v>
      </c>
      <c r="E22" s="10" t="s">
        <v>83</v>
      </c>
      <c r="F22" s="10" t="s">
        <v>82</v>
      </c>
      <c r="G22" s="20">
        <v>45000</v>
      </c>
      <c r="H22" s="20">
        <v>45000</v>
      </c>
      <c r="I22" s="20">
        <v>12064</v>
      </c>
      <c r="J22" s="5"/>
      <c r="K22" s="5"/>
      <c r="L22" s="5"/>
      <c r="M22" s="8" t="s">
        <v>17</v>
      </c>
      <c r="N22" s="7">
        <f>IF(G22&gt;0,I22/G22,0)</f>
        <v>0.26808888888888888</v>
      </c>
      <c r="O22" s="7">
        <f>IF(H22&gt;0,I22/H22,0)</f>
        <v>0.26808888888888888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36</v>
      </c>
      <c r="B23" s="10" t="s">
        <v>37</v>
      </c>
      <c r="C23" s="10" t="s">
        <v>54</v>
      </c>
      <c r="D23" s="10" t="s">
        <v>25</v>
      </c>
      <c r="E23" s="10" t="s">
        <v>39</v>
      </c>
      <c r="F23" s="10" t="s">
        <v>38</v>
      </c>
      <c r="G23" s="20">
        <v>350000</v>
      </c>
      <c r="H23" s="20">
        <v>620520</v>
      </c>
      <c r="I23" s="20">
        <v>547536.24</v>
      </c>
      <c r="J23" s="5"/>
      <c r="K23" s="5"/>
      <c r="L23" s="5"/>
      <c r="M23" s="8" t="s">
        <v>17</v>
      </c>
      <c r="N23" s="7">
        <f>IF(G23&gt;0,I23/G23,0)</f>
        <v>1.564389257142857</v>
      </c>
      <c r="O23" s="7">
        <f>IF(H23&gt;0,I23/H23,0)</f>
        <v>0.8823829046606072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40</v>
      </c>
      <c r="B24" s="10" t="s">
        <v>41</v>
      </c>
      <c r="C24" s="10" t="s">
        <v>54</v>
      </c>
      <c r="D24" s="10" t="s">
        <v>25</v>
      </c>
      <c r="E24" s="10" t="s">
        <v>43</v>
      </c>
      <c r="F24" s="10" t="s">
        <v>42</v>
      </c>
      <c r="G24" s="20">
        <v>100000</v>
      </c>
      <c r="H24" s="20">
        <v>100000</v>
      </c>
      <c r="I24" s="20">
        <v>41470</v>
      </c>
      <c r="J24" s="5"/>
      <c r="K24" s="5"/>
      <c r="L24" s="5"/>
      <c r="M24" s="8" t="s">
        <v>17</v>
      </c>
      <c r="N24" s="7">
        <f>IF(G24&gt;0,I24/G24,0)</f>
        <v>0.41470000000000001</v>
      </c>
      <c r="O24" s="7">
        <f>IF(H24&gt;0,I24/H24,0)</f>
        <v>0.41470000000000001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84</v>
      </c>
      <c r="B25" s="10" t="s">
        <v>85</v>
      </c>
      <c r="C25" s="10" t="s">
        <v>54</v>
      </c>
      <c r="D25" s="10" t="s">
        <v>25</v>
      </c>
      <c r="E25" s="10" t="s">
        <v>87</v>
      </c>
      <c r="F25" s="10" t="s">
        <v>86</v>
      </c>
      <c r="G25" s="20">
        <v>0</v>
      </c>
      <c r="H25" s="20">
        <v>52780</v>
      </c>
      <c r="I25" s="20">
        <v>52780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1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88</v>
      </c>
      <c r="B26" s="10" t="s">
        <v>89</v>
      </c>
      <c r="C26" s="10" t="s">
        <v>54</v>
      </c>
      <c r="D26" s="10" t="s">
        <v>25</v>
      </c>
      <c r="E26" s="10" t="s">
        <v>91</v>
      </c>
      <c r="F26" s="10" t="s">
        <v>90</v>
      </c>
      <c r="G26" s="20">
        <v>100000</v>
      </c>
      <c r="H26" s="20">
        <v>68904</v>
      </c>
      <c r="I26" s="20">
        <v>68904</v>
      </c>
      <c r="J26" s="5"/>
      <c r="K26" s="5"/>
      <c r="L26" s="5"/>
      <c r="M26" s="8" t="s">
        <v>17</v>
      </c>
      <c r="N26" s="7">
        <f>IF(G26&gt;0,I26/G26,0)</f>
        <v>0.68903999999999999</v>
      </c>
      <c r="O26" s="7">
        <f>IF(H26&gt;0,I26/H26,0)</f>
        <v>1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44</v>
      </c>
      <c r="B27" s="10" t="s">
        <v>45</v>
      </c>
      <c r="C27" s="10" t="s">
        <v>54</v>
      </c>
      <c r="D27" s="10" t="s">
        <v>25</v>
      </c>
      <c r="E27" s="10" t="s">
        <v>48</v>
      </c>
      <c r="F27" s="10" t="s">
        <v>47</v>
      </c>
      <c r="G27" s="20">
        <v>60000</v>
      </c>
      <c r="H27" s="20">
        <v>60000</v>
      </c>
      <c r="I27" s="20">
        <v>19696.8</v>
      </c>
      <c r="J27" s="5"/>
      <c r="K27" s="5"/>
      <c r="L27" s="5"/>
      <c r="M27" s="8" t="s">
        <v>17</v>
      </c>
      <c r="N27" s="7">
        <f>IF(G27&gt;0,I27/G27,0)</f>
        <v>0.32827999999999996</v>
      </c>
      <c r="O27" s="7">
        <f>IF(H27&gt;0,I27/H27,0)</f>
        <v>0.32827999999999996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22</v>
      </c>
      <c r="B28" s="10" t="s">
        <v>23</v>
      </c>
      <c r="C28" s="10" t="s">
        <v>92</v>
      </c>
      <c r="D28" s="10" t="s">
        <v>25</v>
      </c>
      <c r="E28" s="10" t="s">
        <v>27</v>
      </c>
      <c r="F28" s="10" t="s">
        <v>26</v>
      </c>
      <c r="G28" s="20">
        <v>0</v>
      </c>
      <c r="H28" s="20">
        <v>95000</v>
      </c>
      <c r="I28" s="20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84</v>
      </c>
      <c r="B29" s="10" t="s">
        <v>85</v>
      </c>
      <c r="C29" s="10" t="s">
        <v>92</v>
      </c>
      <c r="D29" s="10" t="s">
        <v>25</v>
      </c>
      <c r="E29" s="10" t="s">
        <v>87</v>
      </c>
      <c r="F29" s="10" t="s">
        <v>86</v>
      </c>
      <c r="G29" s="20">
        <v>600000</v>
      </c>
      <c r="H29" s="20">
        <v>0</v>
      </c>
      <c r="I29" s="20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22</v>
      </c>
      <c r="B30" s="10" t="s">
        <v>23</v>
      </c>
      <c r="C30" s="10" t="s">
        <v>93</v>
      </c>
      <c r="D30" s="10" t="s">
        <v>25</v>
      </c>
      <c r="E30" s="10" t="s">
        <v>27</v>
      </c>
      <c r="F30" s="10" t="s">
        <v>26</v>
      </c>
      <c r="G30" s="20">
        <v>0</v>
      </c>
      <c r="H30" s="20">
        <v>95000</v>
      </c>
      <c r="I30" s="20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94</v>
      </c>
      <c r="B31" s="10" t="s">
        <v>95</v>
      </c>
      <c r="C31" s="10" t="s">
        <v>93</v>
      </c>
      <c r="D31" s="10" t="s">
        <v>25</v>
      </c>
      <c r="E31" s="10" t="s">
        <v>97</v>
      </c>
      <c r="F31" s="10" t="s">
        <v>96</v>
      </c>
      <c r="G31" s="20">
        <v>0</v>
      </c>
      <c r="H31" s="20">
        <v>65077.72</v>
      </c>
      <c r="I31" s="20">
        <v>17786.86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0.27331719673030958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70</v>
      </c>
      <c r="B32" s="10" t="s">
        <v>71</v>
      </c>
      <c r="C32" s="10" t="s">
        <v>93</v>
      </c>
      <c r="D32" s="10" t="s">
        <v>25</v>
      </c>
      <c r="E32" s="10" t="s">
        <v>73</v>
      </c>
      <c r="F32" s="10" t="s">
        <v>72</v>
      </c>
      <c r="G32" s="20">
        <v>0</v>
      </c>
      <c r="H32" s="20">
        <v>11716</v>
      </c>
      <c r="I32" s="20">
        <v>11716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1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36</v>
      </c>
      <c r="B33" s="10" t="s">
        <v>37</v>
      </c>
      <c r="C33" s="10" t="s">
        <v>93</v>
      </c>
      <c r="D33" s="10" t="s">
        <v>25</v>
      </c>
      <c r="E33" s="10" t="s">
        <v>39</v>
      </c>
      <c r="F33" s="10" t="s">
        <v>38</v>
      </c>
      <c r="G33" s="20">
        <v>0</v>
      </c>
      <c r="H33" s="20">
        <v>11716</v>
      </c>
      <c r="I33" s="20">
        <v>11716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1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94</v>
      </c>
      <c r="B34" s="10" t="s">
        <v>95</v>
      </c>
      <c r="C34" s="10" t="s">
        <v>98</v>
      </c>
      <c r="D34" s="10" t="s">
        <v>25</v>
      </c>
      <c r="E34" s="10" t="s">
        <v>97</v>
      </c>
      <c r="F34" s="10" t="s">
        <v>96</v>
      </c>
      <c r="G34" s="20">
        <v>0</v>
      </c>
      <c r="H34" s="20">
        <v>252000</v>
      </c>
      <c r="I34" s="20">
        <v>251720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0.99888888888888894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99</v>
      </c>
      <c r="B35" s="10" t="s">
        <v>100</v>
      </c>
      <c r="C35" s="10" t="s">
        <v>101</v>
      </c>
      <c r="D35" s="10" t="s">
        <v>25</v>
      </c>
      <c r="E35" s="10" t="s">
        <v>103</v>
      </c>
      <c r="F35" s="10" t="s">
        <v>102</v>
      </c>
      <c r="G35" s="20">
        <v>0</v>
      </c>
      <c r="H35" s="20">
        <v>19720</v>
      </c>
      <c r="I35" s="20">
        <v>19720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1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104</v>
      </c>
      <c r="B36" s="10" t="s">
        <v>105</v>
      </c>
      <c r="C36" s="10" t="s">
        <v>106</v>
      </c>
      <c r="D36" s="10" t="s">
        <v>25</v>
      </c>
      <c r="E36" s="10" t="s">
        <v>53</v>
      </c>
      <c r="F36" s="10" t="s">
        <v>52</v>
      </c>
      <c r="G36" s="20">
        <v>0</v>
      </c>
      <c r="H36" s="20">
        <v>5289215.08</v>
      </c>
      <c r="I36" s="20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22</v>
      </c>
      <c r="B37" s="10" t="s">
        <v>23</v>
      </c>
      <c r="C37" s="10" t="s">
        <v>107</v>
      </c>
      <c r="D37" s="10" t="s">
        <v>25</v>
      </c>
      <c r="E37" s="10" t="s">
        <v>27</v>
      </c>
      <c r="F37" s="10" t="s">
        <v>26</v>
      </c>
      <c r="G37" s="20">
        <v>0</v>
      </c>
      <c r="H37" s="20">
        <v>3500000</v>
      </c>
      <c r="I37" s="20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55</v>
      </c>
      <c r="B38" s="10" t="s">
        <v>23</v>
      </c>
      <c r="C38" s="10" t="s">
        <v>108</v>
      </c>
      <c r="D38" s="10" t="s">
        <v>25</v>
      </c>
      <c r="E38" s="10" t="s">
        <v>27</v>
      </c>
      <c r="F38" s="10" t="s">
        <v>26</v>
      </c>
      <c r="G38" s="20">
        <v>0</v>
      </c>
      <c r="H38" s="20">
        <v>32500</v>
      </c>
      <c r="I38" s="20">
        <v>12848.16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0.39532800000000001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55</v>
      </c>
      <c r="B39" s="10" t="s">
        <v>23</v>
      </c>
      <c r="C39" s="10" t="s">
        <v>108</v>
      </c>
      <c r="D39" s="10" t="s">
        <v>25</v>
      </c>
      <c r="E39" s="10" t="s">
        <v>57</v>
      </c>
      <c r="F39" s="10" t="s">
        <v>56</v>
      </c>
      <c r="G39" s="20">
        <v>0</v>
      </c>
      <c r="H39" s="20">
        <v>36957.599999999999</v>
      </c>
      <c r="I39" s="20">
        <v>36957.599999999999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1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28</v>
      </c>
      <c r="B40" s="10" t="s">
        <v>29</v>
      </c>
      <c r="C40" s="10" t="s">
        <v>108</v>
      </c>
      <c r="D40" s="10" t="s">
        <v>25</v>
      </c>
      <c r="E40" s="10" t="s">
        <v>31</v>
      </c>
      <c r="F40" s="10" t="s">
        <v>30</v>
      </c>
      <c r="G40" s="20">
        <v>0</v>
      </c>
      <c r="H40" s="20">
        <v>32377.5</v>
      </c>
      <c r="I40" s="20">
        <v>32337.9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0.99877692842251564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36</v>
      </c>
      <c r="B41" s="10" t="s">
        <v>37</v>
      </c>
      <c r="C41" s="10" t="s">
        <v>108</v>
      </c>
      <c r="D41" s="10" t="s">
        <v>25</v>
      </c>
      <c r="E41" s="10" t="s">
        <v>39</v>
      </c>
      <c r="F41" s="10" t="s">
        <v>38</v>
      </c>
      <c r="G41" s="20">
        <v>0</v>
      </c>
      <c r="H41" s="20">
        <v>133000</v>
      </c>
      <c r="I41" s="20">
        <v>132076.44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0.99305593984962404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109</v>
      </c>
      <c r="B42" s="10" t="s">
        <v>110</v>
      </c>
      <c r="C42" s="10" t="s">
        <v>108</v>
      </c>
      <c r="D42" s="10" t="s">
        <v>25</v>
      </c>
      <c r="E42" s="10" t="s">
        <v>112</v>
      </c>
      <c r="F42" s="10" t="s">
        <v>111</v>
      </c>
      <c r="G42" s="20">
        <v>0</v>
      </c>
      <c r="H42" s="20">
        <v>45000</v>
      </c>
      <c r="I42" s="20">
        <v>18478.8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0.41064000000000001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88</v>
      </c>
      <c r="B43" s="10" t="s">
        <v>89</v>
      </c>
      <c r="C43" s="10" t="s">
        <v>108</v>
      </c>
      <c r="D43" s="10" t="s">
        <v>25</v>
      </c>
      <c r="E43" s="10" t="s">
        <v>91</v>
      </c>
      <c r="F43" s="10" t="s">
        <v>90</v>
      </c>
      <c r="G43" s="20">
        <v>0</v>
      </c>
      <c r="H43" s="20">
        <v>32337.9</v>
      </c>
      <c r="I43" s="20">
        <v>32337.9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1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22</v>
      </c>
      <c r="B44" s="10" t="s">
        <v>23</v>
      </c>
      <c r="C44" s="10" t="s">
        <v>113</v>
      </c>
      <c r="D44" s="10" t="s">
        <v>25</v>
      </c>
      <c r="E44" s="10" t="s">
        <v>27</v>
      </c>
      <c r="F44" s="10" t="s">
        <v>26</v>
      </c>
      <c r="G44" s="20">
        <v>365038.01</v>
      </c>
      <c r="H44" s="20">
        <v>0</v>
      </c>
      <c r="I44" s="20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36</v>
      </c>
      <c r="B45" s="10" t="s">
        <v>37</v>
      </c>
      <c r="C45" s="10" t="s">
        <v>113</v>
      </c>
      <c r="D45" s="10" t="s">
        <v>25</v>
      </c>
      <c r="E45" s="10" t="s">
        <v>39</v>
      </c>
      <c r="F45" s="10" t="s">
        <v>38</v>
      </c>
      <c r="G45" s="20">
        <v>0</v>
      </c>
      <c r="H45" s="20">
        <v>132275</v>
      </c>
      <c r="I45" s="20">
        <v>131075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0.99092799092799089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74</v>
      </c>
      <c r="B46" s="10" t="s">
        <v>75</v>
      </c>
      <c r="C46" s="10" t="s">
        <v>114</v>
      </c>
      <c r="D46" s="10" t="s">
        <v>25</v>
      </c>
      <c r="E46" s="10" t="s">
        <v>77</v>
      </c>
      <c r="F46" s="10" t="s">
        <v>76</v>
      </c>
      <c r="G46" s="20">
        <v>0</v>
      </c>
      <c r="H46" s="20">
        <v>22000</v>
      </c>
      <c r="I46" s="20">
        <v>12837.08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0.58350363636363634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115</v>
      </c>
      <c r="B47" s="10" t="s">
        <v>116</v>
      </c>
      <c r="C47" s="10" t="s">
        <v>114</v>
      </c>
      <c r="D47" s="10" t="s">
        <v>25</v>
      </c>
      <c r="E47" s="10" t="s">
        <v>118</v>
      </c>
      <c r="F47" s="10" t="s">
        <v>117</v>
      </c>
      <c r="G47" s="20">
        <v>0</v>
      </c>
      <c r="H47" s="20">
        <v>0</v>
      </c>
      <c r="I47" s="20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66</v>
      </c>
      <c r="B48" s="10" t="s">
        <v>67</v>
      </c>
      <c r="C48" s="10" t="s">
        <v>119</v>
      </c>
      <c r="D48" s="10" t="s">
        <v>25</v>
      </c>
      <c r="E48" s="10" t="s">
        <v>69</v>
      </c>
      <c r="F48" s="10" t="s">
        <v>68</v>
      </c>
      <c r="G48" s="20">
        <v>80000</v>
      </c>
      <c r="H48" s="20">
        <v>0</v>
      </c>
      <c r="I48" s="20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120</v>
      </c>
      <c r="B49" s="10" t="s">
        <v>121</v>
      </c>
      <c r="C49" s="10" t="s">
        <v>119</v>
      </c>
      <c r="D49" s="10" t="s">
        <v>25</v>
      </c>
      <c r="E49" s="10" t="s">
        <v>123</v>
      </c>
      <c r="F49" s="10" t="s">
        <v>122</v>
      </c>
      <c r="G49" s="20">
        <v>0</v>
      </c>
      <c r="H49" s="20">
        <v>61396.480000000003</v>
      </c>
      <c r="I49" s="20">
        <v>61396.480000000003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74</v>
      </c>
      <c r="B50" s="10" t="s">
        <v>75</v>
      </c>
      <c r="C50" s="10" t="s">
        <v>119</v>
      </c>
      <c r="D50" s="10" t="s">
        <v>25</v>
      </c>
      <c r="E50" s="10" t="s">
        <v>77</v>
      </c>
      <c r="F50" s="10" t="s">
        <v>76</v>
      </c>
      <c r="G50" s="20">
        <v>0</v>
      </c>
      <c r="H50" s="20">
        <v>222000</v>
      </c>
      <c r="I50" s="20">
        <v>189623.83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0.85416139639639632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115</v>
      </c>
      <c r="B51" s="10" t="s">
        <v>116</v>
      </c>
      <c r="C51" s="10" t="s">
        <v>119</v>
      </c>
      <c r="D51" s="10" t="s">
        <v>25</v>
      </c>
      <c r="E51" s="10" t="s">
        <v>118</v>
      </c>
      <c r="F51" s="10" t="s">
        <v>117</v>
      </c>
      <c r="G51" s="20">
        <v>0</v>
      </c>
      <c r="H51" s="20">
        <v>341666.4</v>
      </c>
      <c r="I51" s="20">
        <v>341666.4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49</v>
      </c>
      <c r="B52" s="10" t="s">
        <v>50</v>
      </c>
      <c r="C52" s="10" t="s">
        <v>119</v>
      </c>
      <c r="D52" s="10" t="s">
        <v>25</v>
      </c>
      <c r="E52" s="10" t="s">
        <v>53</v>
      </c>
      <c r="F52" s="10" t="s">
        <v>52</v>
      </c>
      <c r="G52" s="20">
        <v>0</v>
      </c>
      <c r="H52" s="20">
        <v>37548.550000000003</v>
      </c>
      <c r="I52" s="20">
        <v>37548.550000000003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22</v>
      </c>
      <c r="B53" s="10" t="s">
        <v>23</v>
      </c>
      <c r="C53" s="10" t="s">
        <v>124</v>
      </c>
      <c r="D53" s="10" t="s">
        <v>25</v>
      </c>
      <c r="E53" s="10" t="s">
        <v>27</v>
      </c>
      <c r="F53" s="10" t="s">
        <v>26</v>
      </c>
      <c r="G53" s="20">
        <v>0</v>
      </c>
      <c r="H53" s="20">
        <v>30738</v>
      </c>
      <c r="I53" s="20">
        <v>30738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1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74</v>
      </c>
      <c r="B54" s="10" t="s">
        <v>75</v>
      </c>
      <c r="C54" s="10" t="s">
        <v>124</v>
      </c>
      <c r="D54" s="10" t="s">
        <v>25</v>
      </c>
      <c r="E54" s="10" t="s">
        <v>77</v>
      </c>
      <c r="F54" s="10" t="s">
        <v>76</v>
      </c>
      <c r="G54" s="20">
        <v>0</v>
      </c>
      <c r="H54" s="20">
        <v>34316.080000000002</v>
      </c>
      <c r="I54" s="20">
        <v>34316.080000000002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1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49</v>
      </c>
      <c r="B55" s="10" t="s">
        <v>50</v>
      </c>
      <c r="C55" s="10" t="s">
        <v>124</v>
      </c>
      <c r="D55" s="10" t="s">
        <v>25</v>
      </c>
      <c r="E55" s="10" t="s">
        <v>53</v>
      </c>
      <c r="F55" s="10" t="s">
        <v>52</v>
      </c>
      <c r="G55" s="20">
        <v>0</v>
      </c>
      <c r="H55" s="20">
        <v>20990.77</v>
      </c>
      <c r="I55" s="20">
        <v>20417.86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0.97270657531858051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74</v>
      </c>
      <c r="B56" s="10" t="s">
        <v>75</v>
      </c>
      <c r="C56" s="10" t="s">
        <v>125</v>
      </c>
      <c r="D56" s="10" t="s">
        <v>126</v>
      </c>
      <c r="E56" s="10" t="s">
        <v>77</v>
      </c>
      <c r="F56" s="10" t="s">
        <v>76</v>
      </c>
      <c r="G56" s="20">
        <v>0</v>
      </c>
      <c r="H56" s="20">
        <v>0</v>
      </c>
      <c r="I56" s="20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127</v>
      </c>
      <c r="B57" s="10" t="s">
        <v>128</v>
      </c>
      <c r="C57" s="10" t="s">
        <v>125</v>
      </c>
      <c r="D57" s="10" t="s">
        <v>126</v>
      </c>
      <c r="E57" s="10" t="s">
        <v>77</v>
      </c>
      <c r="F57" s="10" t="s">
        <v>76</v>
      </c>
      <c r="G57" s="20">
        <v>0</v>
      </c>
      <c r="H57" s="20">
        <v>1000000</v>
      </c>
      <c r="I57" s="20">
        <v>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129</v>
      </c>
      <c r="B58" s="10" t="s">
        <v>130</v>
      </c>
      <c r="C58" s="10" t="s">
        <v>125</v>
      </c>
      <c r="D58" s="10" t="s">
        <v>126</v>
      </c>
      <c r="E58" s="10" t="s">
        <v>61</v>
      </c>
      <c r="F58" s="10" t="s">
        <v>60</v>
      </c>
      <c r="G58" s="20">
        <v>0</v>
      </c>
      <c r="H58" s="20">
        <v>4523184.5199999996</v>
      </c>
      <c r="I58" s="20">
        <v>4523184.5199999996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131</v>
      </c>
      <c r="B59" s="10" t="s">
        <v>132</v>
      </c>
      <c r="C59" s="10" t="s">
        <v>125</v>
      </c>
      <c r="D59" s="10" t="s">
        <v>126</v>
      </c>
      <c r="E59" s="10" t="s">
        <v>61</v>
      </c>
      <c r="F59" s="10" t="s">
        <v>60</v>
      </c>
      <c r="G59" s="20">
        <v>0</v>
      </c>
      <c r="H59" s="20">
        <v>300809.43</v>
      </c>
      <c r="I59" s="20">
        <v>300809.43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1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133</v>
      </c>
      <c r="B60" s="10" t="s">
        <v>134</v>
      </c>
      <c r="C60" s="10" t="s">
        <v>135</v>
      </c>
      <c r="D60" s="10" t="s">
        <v>126</v>
      </c>
      <c r="E60" s="10" t="s">
        <v>77</v>
      </c>
      <c r="F60" s="10" t="s">
        <v>76</v>
      </c>
      <c r="G60" s="20">
        <v>0</v>
      </c>
      <c r="H60" s="20">
        <v>6089388.8499999996</v>
      </c>
      <c r="I60" s="20">
        <v>5617435.7400000002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0.92249581663683711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136</v>
      </c>
      <c r="B61" s="10" t="s">
        <v>137</v>
      </c>
      <c r="C61" s="10" t="s">
        <v>135</v>
      </c>
      <c r="D61" s="10" t="s">
        <v>126</v>
      </c>
      <c r="E61" s="10" t="s">
        <v>77</v>
      </c>
      <c r="F61" s="10" t="s">
        <v>76</v>
      </c>
      <c r="G61" s="20">
        <v>0</v>
      </c>
      <c r="H61" s="20">
        <v>3374524.8</v>
      </c>
      <c r="I61" s="20">
        <v>209298.67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6.2023153600767739E-2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138</v>
      </c>
      <c r="B62" s="10" t="s">
        <v>139</v>
      </c>
      <c r="C62" s="10" t="s">
        <v>135</v>
      </c>
      <c r="D62" s="10" t="s">
        <v>126</v>
      </c>
      <c r="E62" s="10" t="s">
        <v>77</v>
      </c>
      <c r="F62" s="10" t="s">
        <v>76</v>
      </c>
      <c r="G62" s="20">
        <v>0</v>
      </c>
      <c r="H62" s="20">
        <v>3775539.32</v>
      </c>
      <c r="I62" s="20">
        <v>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140</v>
      </c>
      <c r="B63" s="10" t="s">
        <v>141</v>
      </c>
      <c r="C63" s="10" t="s">
        <v>135</v>
      </c>
      <c r="D63" s="10" t="s">
        <v>126</v>
      </c>
      <c r="E63" s="10" t="s">
        <v>77</v>
      </c>
      <c r="F63" s="10" t="s">
        <v>76</v>
      </c>
      <c r="G63" s="20">
        <v>0</v>
      </c>
      <c r="H63" s="20">
        <v>3189236.62</v>
      </c>
      <c r="I63" s="20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142</v>
      </c>
      <c r="B64" s="10" t="s">
        <v>143</v>
      </c>
      <c r="C64" s="10" t="s">
        <v>135</v>
      </c>
      <c r="D64" s="10" t="s">
        <v>126</v>
      </c>
      <c r="E64" s="10" t="s">
        <v>77</v>
      </c>
      <c r="F64" s="10" t="s">
        <v>76</v>
      </c>
      <c r="G64" s="20">
        <v>0</v>
      </c>
      <c r="H64" s="20">
        <v>800733.22</v>
      </c>
      <c r="I64" s="20">
        <v>800733.22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1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144</v>
      </c>
      <c r="B65" s="10" t="s">
        <v>145</v>
      </c>
      <c r="C65" s="10" t="s">
        <v>135</v>
      </c>
      <c r="D65" s="10" t="s">
        <v>126</v>
      </c>
      <c r="E65" s="10" t="s">
        <v>77</v>
      </c>
      <c r="F65" s="10" t="s">
        <v>76</v>
      </c>
      <c r="G65" s="20">
        <v>0</v>
      </c>
      <c r="H65" s="20">
        <v>1193860.1000000001</v>
      </c>
      <c r="I65" s="20">
        <v>1193860.1000000001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1</v>
      </c>
      <c r="P65" s="6">
        <f>IF(J65=0,0,L65/J65)</f>
        <v>0</v>
      </c>
      <c r="Q65" s="6">
        <f>IF(L65=0,0,L65/K65)</f>
        <v>0</v>
      </c>
    </row>
    <row r="66" spans="1:17" x14ac:dyDescent="0.25">
      <c r="A66" s="10" t="s">
        <v>146</v>
      </c>
      <c r="B66" s="10" t="s">
        <v>147</v>
      </c>
      <c r="C66" s="10" t="s">
        <v>135</v>
      </c>
      <c r="D66" s="10" t="s">
        <v>126</v>
      </c>
      <c r="E66" s="10" t="s">
        <v>77</v>
      </c>
      <c r="F66" s="10" t="s">
        <v>76</v>
      </c>
      <c r="G66" s="20">
        <v>0</v>
      </c>
      <c r="H66" s="20">
        <v>3865524.41</v>
      </c>
      <c r="I66" s="20">
        <v>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</v>
      </c>
      <c r="P66" s="6">
        <f>IF(J66=0,0,L66/J66)</f>
        <v>0</v>
      </c>
      <c r="Q66" s="6">
        <f>IF(L66=0,0,L66/K66)</f>
        <v>0</v>
      </c>
    </row>
    <row r="67" spans="1:17" x14ac:dyDescent="0.25">
      <c r="A67" s="10" t="s">
        <v>148</v>
      </c>
      <c r="B67" s="10" t="s">
        <v>149</v>
      </c>
      <c r="C67" s="10" t="s">
        <v>135</v>
      </c>
      <c r="D67" s="10" t="s">
        <v>126</v>
      </c>
      <c r="E67" s="10" t="s">
        <v>77</v>
      </c>
      <c r="F67" s="10" t="s">
        <v>76</v>
      </c>
      <c r="G67" s="20">
        <v>0</v>
      </c>
      <c r="H67" s="20">
        <v>0</v>
      </c>
      <c r="I67" s="20">
        <v>0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</v>
      </c>
      <c r="P67" s="6">
        <f>IF(J67=0,0,L67/J67)</f>
        <v>0</v>
      </c>
      <c r="Q67" s="6">
        <f>IF(L67=0,0,L67/K67)</f>
        <v>0</v>
      </c>
    </row>
    <row r="68" spans="1:17" x14ac:dyDescent="0.25">
      <c r="A68" s="10" t="s">
        <v>150</v>
      </c>
      <c r="B68" s="10" t="s">
        <v>151</v>
      </c>
      <c r="C68" s="10" t="s">
        <v>135</v>
      </c>
      <c r="D68" s="10" t="s">
        <v>126</v>
      </c>
      <c r="E68" s="10" t="s">
        <v>77</v>
      </c>
      <c r="F68" s="10" t="s">
        <v>76</v>
      </c>
      <c r="G68" s="20">
        <v>0</v>
      </c>
      <c r="H68" s="20">
        <v>2271493.73</v>
      </c>
      <c r="I68" s="20">
        <v>0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</v>
      </c>
      <c r="P68" s="6">
        <f>IF(J68=0,0,L68/J68)</f>
        <v>0</v>
      </c>
      <c r="Q68" s="6">
        <f>IF(L68=0,0,L68/K68)</f>
        <v>0</v>
      </c>
    </row>
    <row r="69" spans="1:17" x14ac:dyDescent="0.25">
      <c r="A69" s="10" t="s">
        <v>152</v>
      </c>
      <c r="B69" s="10" t="s">
        <v>153</v>
      </c>
      <c r="C69" s="10" t="s">
        <v>135</v>
      </c>
      <c r="D69" s="10" t="s">
        <v>126</v>
      </c>
      <c r="E69" s="10" t="s">
        <v>77</v>
      </c>
      <c r="F69" s="10" t="s">
        <v>76</v>
      </c>
      <c r="G69" s="20">
        <v>0</v>
      </c>
      <c r="H69" s="20">
        <v>4680804.5</v>
      </c>
      <c r="I69" s="20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0" t="s">
        <v>154</v>
      </c>
      <c r="B70" s="10" t="s">
        <v>155</v>
      </c>
      <c r="C70" s="10" t="s">
        <v>135</v>
      </c>
      <c r="D70" s="10" t="s">
        <v>126</v>
      </c>
      <c r="E70" s="10" t="s">
        <v>77</v>
      </c>
      <c r="F70" s="10" t="s">
        <v>76</v>
      </c>
      <c r="G70" s="20">
        <v>0</v>
      </c>
      <c r="H70" s="20">
        <v>239577.11</v>
      </c>
      <c r="I70" s="20">
        <v>0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</v>
      </c>
      <c r="P70" s="6">
        <f>IF(J70=0,0,L70/J70)</f>
        <v>0</v>
      </c>
      <c r="Q70" s="6">
        <f>IF(L70=0,0,L70/K70)</f>
        <v>0</v>
      </c>
    </row>
    <row r="71" spans="1:17" x14ac:dyDescent="0.25">
      <c r="A71" s="10" t="s">
        <v>156</v>
      </c>
      <c r="B71" s="10" t="s">
        <v>157</v>
      </c>
      <c r="C71" s="10" t="s">
        <v>135</v>
      </c>
      <c r="D71" s="10" t="s">
        <v>126</v>
      </c>
      <c r="E71" s="10" t="s">
        <v>77</v>
      </c>
      <c r="F71" s="10" t="s">
        <v>76</v>
      </c>
      <c r="G71" s="20">
        <v>0</v>
      </c>
      <c r="H71" s="20">
        <v>726987.67</v>
      </c>
      <c r="I71" s="20">
        <v>0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0</v>
      </c>
      <c r="P71" s="6">
        <f>IF(J71=0,0,L71/J71)</f>
        <v>0</v>
      </c>
      <c r="Q71" s="6">
        <f>IF(L71=0,0,L71/K71)</f>
        <v>0</v>
      </c>
    </row>
    <row r="72" spans="1:17" x14ac:dyDescent="0.25">
      <c r="A72" s="10" t="s">
        <v>158</v>
      </c>
      <c r="B72" s="10" t="s">
        <v>159</v>
      </c>
      <c r="C72" s="10" t="s">
        <v>135</v>
      </c>
      <c r="D72" s="10" t="s">
        <v>126</v>
      </c>
      <c r="E72" s="10" t="s">
        <v>77</v>
      </c>
      <c r="F72" s="10" t="s">
        <v>76</v>
      </c>
      <c r="G72" s="20">
        <v>0</v>
      </c>
      <c r="H72" s="20">
        <v>288946.5</v>
      </c>
      <c r="I72" s="20">
        <v>0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0</v>
      </c>
      <c r="P72" s="6">
        <f>IF(J72=0,0,L72/J72)</f>
        <v>0</v>
      </c>
      <c r="Q72" s="6">
        <f>IF(L72=0,0,L72/K72)</f>
        <v>0</v>
      </c>
    </row>
    <row r="73" spans="1:17" x14ac:dyDescent="0.25">
      <c r="A73" s="10" t="s">
        <v>160</v>
      </c>
      <c r="B73" s="10" t="s">
        <v>161</v>
      </c>
      <c r="C73" s="10" t="s">
        <v>135</v>
      </c>
      <c r="D73" s="10" t="s">
        <v>126</v>
      </c>
      <c r="E73" s="10" t="s">
        <v>77</v>
      </c>
      <c r="F73" s="10" t="s">
        <v>76</v>
      </c>
      <c r="G73" s="20">
        <v>0</v>
      </c>
      <c r="H73" s="20">
        <v>245960.11</v>
      </c>
      <c r="I73" s="20">
        <v>0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0</v>
      </c>
      <c r="P73" s="6">
        <f>IF(J73=0,0,L73/J73)</f>
        <v>0</v>
      </c>
      <c r="Q73" s="6">
        <f>IF(L73=0,0,L73/K73)</f>
        <v>0</v>
      </c>
    </row>
    <row r="74" spans="1:17" x14ac:dyDescent="0.25">
      <c r="A74" s="10" t="s">
        <v>162</v>
      </c>
      <c r="B74" s="10" t="s">
        <v>163</v>
      </c>
      <c r="C74" s="10" t="s">
        <v>135</v>
      </c>
      <c r="D74" s="10" t="s">
        <v>126</v>
      </c>
      <c r="E74" s="10" t="s">
        <v>77</v>
      </c>
      <c r="F74" s="10" t="s">
        <v>76</v>
      </c>
      <c r="G74" s="20">
        <v>0</v>
      </c>
      <c r="H74" s="20">
        <v>357555.36</v>
      </c>
      <c r="I74" s="20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25">
      <c r="A75" s="10" t="s">
        <v>164</v>
      </c>
      <c r="B75" s="10" t="s">
        <v>165</v>
      </c>
      <c r="C75" s="10" t="s">
        <v>135</v>
      </c>
      <c r="D75" s="10" t="s">
        <v>126</v>
      </c>
      <c r="E75" s="10" t="s">
        <v>77</v>
      </c>
      <c r="F75" s="10" t="s">
        <v>76</v>
      </c>
      <c r="G75" s="20">
        <v>0</v>
      </c>
      <c r="H75" s="20">
        <v>1417304.81</v>
      </c>
      <c r="I75" s="20">
        <v>0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0</v>
      </c>
      <c r="P75" s="6">
        <f>IF(J75=0,0,L75/J75)</f>
        <v>0</v>
      </c>
      <c r="Q75" s="6">
        <f>IF(L75=0,0,L75/K75)</f>
        <v>0</v>
      </c>
    </row>
    <row r="76" spans="1:17" x14ac:dyDescent="0.25">
      <c r="A76" s="10" t="s">
        <v>166</v>
      </c>
      <c r="B76" s="10" t="s">
        <v>167</v>
      </c>
      <c r="C76" s="10" t="s">
        <v>135</v>
      </c>
      <c r="D76" s="10" t="s">
        <v>126</v>
      </c>
      <c r="E76" s="10" t="s">
        <v>77</v>
      </c>
      <c r="F76" s="10" t="s">
        <v>76</v>
      </c>
      <c r="G76" s="20">
        <v>0</v>
      </c>
      <c r="H76" s="20">
        <v>604874.02</v>
      </c>
      <c r="I76" s="20">
        <v>0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</v>
      </c>
      <c r="P76" s="6">
        <f>IF(J76=0,0,L76/J76)</f>
        <v>0</v>
      </c>
      <c r="Q76" s="6">
        <f>IF(L76=0,0,L76/K76)</f>
        <v>0</v>
      </c>
    </row>
    <row r="77" spans="1:17" x14ac:dyDescent="0.25">
      <c r="A77" s="10" t="s">
        <v>168</v>
      </c>
      <c r="B77" s="10" t="s">
        <v>169</v>
      </c>
      <c r="C77" s="10" t="s">
        <v>135</v>
      </c>
      <c r="D77" s="10" t="s">
        <v>126</v>
      </c>
      <c r="E77" s="10" t="s">
        <v>77</v>
      </c>
      <c r="F77" s="10" t="s">
        <v>76</v>
      </c>
      <c r="G77" s="20">
        <v>0</v>
      </c>
      <c r="H77" s="20">
        <v>305231.99</v>
      </c>
      <c r="I77" s="20">
        <v>0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0</v>
      </c>
      <c r="P77" s="6">
        <f>IF(J77=0,0,L77/J77)</f>
        <v>0</v>
      </c>
      <c r="Q77" s="6">
        <f>IF(L77=0,0,L77/K77)</f>
        <v>0</v>
      </c>
    </row>
    <row r="78" spans="1:17" x14ac:dyDescent="0.25">
      <c r="A78" s="10" t="s">
        <v>170</v>
      </c>
      <c r="B78" s="10" t="s">
        <v>171</v>
      </c>
      <c r="C78" s="10" t="s">
        <v>135</v>
      </c>
      <c r="D78" s="10" t="s">
        <v>126</v>
      </c>
      <c r="E78" s="10" t="s">
        <v>77</v>
      </c>
      <c r="F78" s="10" t="s">
        <v>76</v>
      </c>
      <c r="G78" s="20">
        <v>0</v>
      </c>
      <c r="H78" s="20">
        <v>236529.78</v>
      </c>
      <c r="I78" s="20">
        <v>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</v>
      </c>
      <c r="P78" s="6">
        <f>IF(J78=0,0,L78/J78)</f>
        <v>0</v>
      </c>
      <c r="Q78" s="6">
        <f>IF(L78=0,0,L78/K78)</f>
        <v>0</v>
      </c>
    </row>
    <row r="79" spans="1:17" x14ac:dyDescent="0.25">
      <c r="A79" s="10" t="s">
        <v>172</v>
      </c>
      <c r="B79" s="10" t="s">
        <v>173</v>
      </c>
      <c r="C79" s="10" t="s">
        <v>135</v>
      </c>
      <c r="D79" s="10" t="s">
        <v>126</v>
      </c>
      <c r="E79" s="10" t="s">
        <v>77</v>
      </c>
      <c r="F79" s="10" t="s">
        <v>76</v>
      </c>
      <c r="G79" s="20">
        <v>0</v>
      </c>
      <c r="H79" s="20">
        <v>1180638.3500000001</v>
      </c>
      <c r="I79" s="20">
        <v>0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0</v>
      </c>
      <c r="P79" s="6">
        <f>IF(J79=0,0,L79/J79)</f>
        <v>0</v>
      </c>
      <c r="Q79" s="6">
        <f>IF(L79=0,0,L79/K79)</f>
        <v>0</v>
      </c>
    </row>
    <row r="80" spans="1:17" x14ac:dyDescent="0.25">
      <c r="A80" s="10" t="s">
        <v>174</v>
      </c>
      <c r="B80" s="10" t="s">
        <v>175</v>
      </c>
      <c r="C80" s="10" t="s">
        <v>135</v>
      </c>
      <c r="D80" s="10" t="s">
        <v>126</v>
      </c>
      <c r="E80" s="10" t="s">
        <v>77</v>
      </c>
      <c r="F80" s="10" t="s">
        <v>76</v>
      </c>
      <c r="G80" s="20">
        <v>0</v>
      </c>
      <c r="H80" s="20">
        <v>0</v>
      </c>
      <c r="I80" s="20">
        <v>0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0</v>
      </c>
      <c r="P80" s="6">
        <f>IF(J80=0,0,L80/J80)</f>
        <v>0</v>
      </c>
      <c r="Q80" s="6">
        <f>IF(L80=0,0,L80/K80)</f>
        <v>0</v>
      </c>
    </row>
    <row r="81" spans="1:17" x14ac:dyDescent="0.25">
      <c r="A81" s="10" t="s">
        <v>176</v>
      </c>
      <c r="B81" s="10" t="s">
        <v>177</v>
      </c>
      <c r="C81" s="10" t="s">
        <v>135</v>
      </c>
      <c r="D81" s="10" t="s">
        <v>126</v>
      </c>
      <c r="E81" s="10" t="s">
        <v>77</v>
      </c>
      <c r="F81" s="10" t="s">
        <v>76</v>
      </c>
      <c r="G81" s="20">
        <v>0</v>
      </c>
      <c r="H81" s="20">
        <v>0</v>
      </c>
      <c r="I81" s="20">
        <v>0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0</v>
      </c>
      <c r="P81" s="6">
        <f>IF(J81=0,0,L81/J81)</f>
        <v>0</v>
      </c>
      <c r="Q81" s="6">
        <f>IF(L81=0,0,L81/K81)</f>
        <v>0</v>
      </c>
    </row>
    <row r="82" spans="1:17" x14ac:dyDescent="0.25">
      <c r="A82" s="10" t="s">
        <v>178</v>
      </c>
      <c r="B82" s="10" t="s">
        <v>179</v>
      </c>
      <c r="C82" s="10" t="s">
        <v>135</v>
      </c>
      <c r="D82" s="10" t="s">
        <v>126</v>
      </c>
      <c r="E82" s="10" t="s">
        <v>77</v>
      </c>
      <c r="F82" s="10" t="s">
        <v>76</v>
      </c>
      <c r="G82" s="20">
        <v>0</v>
      </c>
      <c r="H82" s="20">
        <v>1347685.08</v>
      </c>
      <c r="I82" s="20">
        <v>1347685.08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1</v>
      </c>
      <c r="P82" s="6">
        <f>IF(J82=0,0,L82/J82)</f>
        <v>0</v>
      </c>
      <c r="Q82" s="6">
        <f>IF(L82=0,0,L82/K82)</f>
        <v>0</v>
      </c>
    </row>
    <row r="83" spans="1:17" x14ac:dyDescent="0.25">
      <c r="A83" s="10" t="s">
        <v>180</v>
      </c>
      <c r="B83" s="10" t="s">
        <v>181</v>
      </c>
      <c r="C83" s="10" t="s">
        <v>135</v>
      </c>
      <c r="D83" s="10" t="s">
        <v>126</v>
      </c>
      <c r="E83" s="10" t="s">
        <v>77</v>
      </c>
      <c r="F83" s="10" t="s">
        <v>76</v>
      </c>
      <c r="G83" s="20">
        <v>0</v>
      </c>
      <c r="H83" s="20">
        <v>191116.6</v>
      </c>
      <c r="I83" s="20">
        <v>190314.52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0.99580319030372022</v>
      </c>
      <c r="P83" s="6">
        <f>IF(J83=0,0,L83/J83)</f>
        <v>0</v>
      </c>
      <c r="Q83" s="6">
        <f>IF(L83=0,0,L83/K83)</f>
        <v>0</v>
      </c>
    </row>
    <row r="84" spans="1:17" x14ac:dyDescent="0.25">
      <c r="A84" s="10" t="s">
        <v>182</v>
      </c>
      <c r="B84" s="10" t="s">
        <v>183</v>
      </c>
      <c r="C84" s="10" t="s">
        <v>184</v>
      </c>
      <c r="D84" s="10" t="s">
        <v>126</v>
      </c>
      <c r="E84" s="10" t="s">
        <v>186</v>
      </c>
      <c r="F84" s="10" t="s">
        <v>185</v>
      </c>
      <c r="G84" s="20">
        <v>0</v>
      </c>
      <c r="H84" s="20">
        <v>1600000</v>
      </c>
      <c r="I84" s="20">
        <v>735375.93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0.45960995625000001</v>
      </c>
      <c r="P84" s="6">
        <f>IF(J84=0,0,L84/J84)</f>
        <v>0</v>
      </c>
      <c r="Q84" s="6">
        <f>IF(L84=0,0,L84/K84)</f>
        <v>0</v>
      </c>
    </row>
    <row r="85" spans="1:17" x14ac:dyDescent="0.25">
      <c r="A85" s="10" t="s">
        <v>187</v>
      </c>
      <c r="B85" s="10" t="s">
        <v>188</v>
      </c>
      <c r="C85" s="10" t="s">
        <v>184</v>
      </c>
      <c r="D85" s="10" t="s">
        <v>126</v>
      </c>
      <c r="E85" s="10" t="s">
        <v>186</v>
      </c>
      <c r="F85" s="10" t="s">
        <v>185</v>
      </c>
      <c r="G85" s="20">
        <v>0</v>
      </c>
      <c r="H85" s="20">
        <v>1200000</v>
      </c>
      <c r="I85" s="20">
        <v>0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0</v>
      </c>
      <c r="P85" s="6">
        <f>IF(J85=0,0,L85/J85)</f>
        <v>0</v>
      </c>
      <c r="Q85" s="6">
        <f>IF(L85=0,0,L85/K85)</f>
        <v>0</v>
      </c>
    </row>
    <row r="86" spans="1:17" x14ac:dyDescent="0.25">
      <c r="A86" s="10" t="s">
        <v>189</v>
      </c>
      <c r="B86" s="10" t="s">
        <v>190</v>
      </c>
      <c r="C86" s="10" t="s">
        <v>184</v>
      </c>
      <c r="D86" s="10" t="s">
        <v>126</v>
      </c>
      <c r="E86" s="10" t="s">
        <v>186</v>
      </c>
      <c r="F86" s="10" t="s">
        <v>185</v>
      </c>
      <c r="G86" s="20">
        <v>0</v>
      </c>
      <c r="H86" s="20">
        <v>110857.24</v>
      </c>
      <c r="I86" s="20">
        <v>0</v>
      </c>
      <c r="J86" s="5"/>
      <c r="K86" s="5"/>
      <c r="L86" s="5"/>
      <c r="M86" s="8" t="s">
        <v>17</v>
      </c>
      <c r="N86" s="7">
        <f>IF(G86&gt;0,I86/G86,0)</f>
        <v>0</v>
      </c>
      <c r="O86" s="7">
        <f>IF(H86&gt;0,I86/H86,0)</f>
        <v>0</v>
      </c>
      <c r="P86" s="6">
        <f>IF(J86=0,0,L86/J86)</f>
        <v>0</v>
      </c>
      <c r="Q86" s="6">
        <f>IF(L86=0,0,L86/K86)</f>
        <v>0</v>
      </c>
    </row>
    <row r="87" spans="1:17" x14ac:dyDescent="0.25">
      <c r="A87" s="10" t="s">
        <v>191</v>
      </c>
      <c r="B87" s="10" t="s">
        <v>192</v>
      </c>
      <c r="C87" s="10" t="s">
        <v>193</v>
      </c>
      <c r="D87" s="10" t="s">
        <v>126</v>
      </c>
      <c r="E87" s="10" t="s">
        <v>77</v>
      </c>
      <c r="F87" s="10" t="s">
        <v>76</v>
      </c>
      <c r="G87" s="20">
        <v>0</v>
      </c>
      <c r="H87" s="20">
        <v>500000</v>
      </c>
      <c r="I87" s="20">
        <v>0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0</v>
      </c>
      <c r="P87" s="6">
        <f>IF(J87=0,0,L87/J87)</f>
        <v>0</v>
      </c>
      <c r="Q87" s="6">
        <f>IF(L87=0,0,L87/K87)</f>
        <v>0</v>
      </c>
    </row>
    <row r="88" spans="1:17" x14ac:dyDescent="0.25">
      <c r="A88" s="10" t="s">
        <v>55</v>
      </c>
      <c r="B88" s="10" t="s">
        <v>192</v>
      </c>
      <c r="C88" s="10" t="s">
        <v>193</v>
      </c>
      <c r="D88" s="10" t="s">
        <v>126</v>
      </c>
      <c r="E88" s="10" t="s">
        <v>186</v>
      </c>
      <c r="F88" s="10" t="s">
        <v>185</v>
      </c>
      <c r="G88" s="20">
        <v>0</v>
      </c>
      <c r="H88" s="20">
        <v>0</v>
      </c>
      <c r="I88" s="20">
        <v>0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0</v>
      </c>
      <c r="P88" s="6">
        <f>IF(J88=0,0,L88/J88)</f>
        <v>0</v>
      </c>
      <c r="Q88" s="6">
        <f>IF(L88=0,0,L88/K88)</f>
        <v>0</v>
      </c>
    </row>
    <row r="89" spans="1:17" x14ac:dyDescent="0.25">
      <c r="G89" s="21">
        <f>SUM(G4:G88)</f>
        <v>2041910.01</v>
      </c>
      <c r="H89" s="21">
        <f>SUM(H4:H88)</f>
        <v>59947519.87000002</v>
      </c>
      <c r="I89" s="21">
        <f>SUM(I4:I88)</f>
        <v>18726237.749999996</v>
      </c>
      <c r="P89" s="11">
        <f t="shared" ref="P89" si="0">IF(J89=0,0,L89/J89)</f>
        <v>0</v>
      </c>
      <c r="Q89" s="11">
        <f t="shared" ref="Q89" si="1">IF(L89=0,0,L89/K89)</f>
        <v>0</v>
      </c>
    </row>
    <row r="90" spans="1:17" x14ac:dyDescent="0.25">
      <c r="A90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.</cp:lastModifiedBy>
  <dcterms:created xsi:type="dcterms:W3CDTF">2023-06-21T19:35:53Z</dcterms:created>
  <dcterms:modified xsi:type="dcterms:W3CDTF">2025-10-13T20:08:47Z</dcterms:modified>
</cp:coreProperties>
</file>