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09458BF8-53D6-49B6-A442-09B3959953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6" i="4" l="1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97" i="4" l="1"/>
  <c r="Q97" i="4"/>
  <c r="I97" i="4" l="1"/>
  <c r="H97" i="4"/>
  <c r="G97" i="4"/>
  <c r="N4" i="4" l="1"/>
  <c r="Q4" i="4"/>
  <c r="P4" i="4"/>
</calcChain>
</file>

<file path=xl/sharedStrings.xml><?xml version="1.0" encoding="utf-8"?>
<sst xmlns="http://schemas.openxmlformats.org/spreadsheetml/2006/main" count="674" uniqueCount="211">
  <si>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</si>
  <si>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</si>
  <si>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</si>
  <si>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</si>
  <si>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</si>
  <si>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</si>
  <si>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</si>
  <si>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</si>
  <si>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</si>
  <si>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</si>
  <si>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</si>
  <si>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</si>
  <si>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</si>
  <si>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</si>
  <si>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</si>
  <si>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</si>
  <si>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</si>
  <si>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</si>
  <si>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</si>
  <si>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</si>
  <si>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</si>
  <si>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</si>
  <si>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E000101</t>
  </si>
  <si>
    <t>PROCURACION DEL ORDEN PUBLICO</t>
  </si>
  <si>
    <t>5110</t>
  </si>
  <si>
    <t>BIENES MUEBLES</t>
  </si>
  <si>
    <t>SISTEMA MUNICIPAL DE SEGURIDAD PUBLICA</t>
  </si>
  <si>
    <t>31111M090180000</t>
  </si>
  <si>
    <t>E000401</t>
  </si>
  <si>
    <t>ORGANO DE GOBIERNO</t>
  </si>
  <si>
    <t>REGIDORES</t>
  </si>
  <si>
    <t>31111M090010300</t>
  </si>
  <si>
    <t>E000402</t>
  </si>
  <si>
    <t>ATENCION A LAS PETICIONES AL ORGANO DE GOBIERNO</t>
  </si>
  <si>
    <t>PRESIDENCIA MPAL</t>
  </si>
  <si>
    <t>31111M090020000</t>
  </si>
  <si>
    <t>E000405</t>
  </si>
  <si>
    <t>CONTROL DE RECURSOS</t>
  </si>
  <si>
    <t>TESORERIA MUNICIPAL</t>
  </si>
  <si>
    <t>31111M090040100</t>
  </si>
  <si>
    <t>E000407</t>
  </si>
  <si>
    <t>RECAUDACION DE IMPUESTOS PREDIALES</t>
  </si>
  <si>
    <t>JEFATURA DE CATASTRO E IMPUESTOS INMOBIL</t>
  </si>
  <si>
    <t>31111M090040300</t>
  </si>
  <si>
    <t>E000503</t>
  </si>
  <si>
    <t>IMPULSO A LA INFRAESTRUCTURA ECONOMICA</t>
  </si>
  <si>
    <t>5120</t>
  </si>
  <si>
    <t>DIRECCION DE DESARROLLO ECONOMICO</t>
  </si>
  <si>
    <t>31111M090120100</t>
  </si>
  <si>
    <t>E000308</t>
  </si>
  <si>
    <t>SERVICIOS MUNICIPALES</t>
  </si>
  <si>
    <t>5130</t>
  </si>
  <si>
    <t>DIRECCION DE SERVICIOS PUBLICOS MUNICIPA</t>
  </si>
  <si>
    <t>31111M090090100</t>
  </si>
  <si>
    <t>5150</t>
  </si>
  <si>
    <t>TRANSITO MUNICIPAL</t>
  </si>
  <si>
    <t>31111M090180100</t>
  </si>
  <si>
    <t/>
  </si>
  <si>
    <t>E000202</t>
  </si>
  <si>
    <t>IMPULSO A LA INFRAESTRUCTURA SOCIAL</t>
  </si>
  <si>
    <t>DIRECCION DE DESARROLLO SOCIAL Y HUMANO</t>
  </si>
  <si>
    <t>31111M090070100</t>
  </si>
  <si>
    <t>E000205</t>
  </si>
  <si>
    <t>GESTION DE APOYOS PARA LA EDUCACION</t>
  </si>
  <si>
    <t>JEFATURA DE GESTION EDUCATIVA</t>
  </si>
  <si>
    <t>31111M090110200</t>
  </si>
  <si>
    <t>E000207</t>
  </si>
  <si>
    <t>DESARROLLAR Y DIFUNDIR ACTIVIDADES DEPORTIVAS</t>
  </si>
  <si>
    <t>DIRECCION DE CULTURA FISICA Y DEPORTE</t>
  </si>
  <si>
    <t>31111M090130000</t>
  </si>
  <si>
    <t>E000210</t>
  </si>
  <si>
    <t>COORDINACION MUNICIPAL ATENCION A LA JUVENTUD</t>
  </si>
  <si>
    <t>COORDINACION DE ATENCION A LA JUVENTUD</t>
  </si>
  <si>
    <t>31111M090110400</t>
  </si>
  <si>
    <t>E000304</t>
  </si>
  <si>
    <t>DESARROLLO EN INFRAESTRUCTURA DEL MUNICIPIO</t>
  </si>
  <si>
    <t>DIRECCION DE OBRAS PUBLICAS</t>
  </si>
  <si>
    <t>31111M090050000</t>
  </si>
  <si>
    <t>SINDICO</t>
  </si>
  <si>
    <t>31111M090010200</t>
  </si>
  <si>
    <t>E000404</t>
  </si>
  <si>
    <t>CONTROL DE ACUERDOS DEL H AYUNTAMIENTO</t>
  </si>
  <si>
    <t>SECRETARIA DEL AYUNTAMIENTO</t>
  </si>
  <si>
    <t>31111M090030100</t>
  </si>
  <si>
    <t>E000408</t>
  </si>
  <si>
    <t>CONTROL DE RECURSOS HUMANOS</t>
  </si>
  <si>
    <t>OFICIALIA MAYOR</t>
  </si>
  <si>
    <t>31111M090100100</t>
  </si>
  <si>
    <t>E000411</t>
  </si>
  <si>
    <t>CONSERVACION DE BIENES INFORMATICOS  E INTANGIBLES</t>
  </si>
  <si>
    <t>COORDINACION DE INFORMATICA</t>
  </si>
  <si>
    <t>31111M090100300</t>
  </si>
  <si>
    <t>E000413</t>
  </si>
  <si>
    <t>GARANTIZAR EL ACCESO A LA INFORMACION PUBLICA</t>
  </si>
  <si>
    <t>COORDINACION DE ACCESO A INFORMACION</t>
  </si>
  <si>
    <t>31111M090030400</t>
  </si>
  <si>
    <t>5190</t>
  </si>
  <si>
    <t>5210</t>
  </si>
  <si>
    <t>E000206</t>
  </si>
  <si>
    <t>COORDINACION DE EVENTOS Y PROYECTOS DE LA ADMINIST</t>
  </si>
  <si>
    <t>DIRECCION DE COMUNICACION SOCIAL</t>
  </si>
  <si>
    <t>31111M090160000</t>
  </si>
  <si>
    <t>5230</t>
  </si>
  <si>
    <t>E000203</t>
  </si>
  <si>
    <t>FOMENTO DEL ACERVO CULTURAL A LA CIUDADANIA</t>
  </si>
  <si>
    <t>5290</t>
  </si>
  <si>
    <t>DIRECCION DE ARTE, CULTURA, EDUCACION Y</t>
  </si>
  <si>
    <t>31111M090110100</t>
  </si>
  <si>
    <t>E000312</t>
  </si>
  <si>
    <t>FONDO PARA EL MEJORAMIENTO Y DESCENTRALIZACION AMB</t>
  </si>
  <si>
    <t>5410</t>
  </si>
  <si>
    <t>5510</t>
  </si>
  <si>
    <t>5640</t>
  </si>
  <si>
    <t>E000410</t>
  </si>
  <si>
    <t>IMPLEMENTACION DE SISTEMA DE CONTROL INTERNO</t>
  </si>
  <si>
    <t>CONTRALORIA</t>
  </si>
  <si>
    <t>31111M090190000</t>
  </si>
  <si>
    <t>5650</t>
  </si>
  <si>
    <t>E000213</t>
  </si>
  <si>
    <t>CONTRIBUIR A LA PROTECCION ANIMAL MPIO</t>
  </si>
  <si>
    <t>5660</t>
  </si>
  <si>
    <t>COORDINACION DE PROTECCION ANIMAL</t>
  </si>
  <si>
    <t>31111M090210000</t>
  </si>
  <si>
    <t>E000306</t>
  </si>
  <si>
    <t>SERVICIO DE RASTRO MUNICIPAL</t>
  </si>
  <si>
    <t>JEFATURA DEL RASTRO MUNICIPAL</t>
  </si>
  <si>
    <t>31111M090090200</t>
  </si>
  <si>
    <t>5670</t>
  </si>
  <si>
    <t>E000303</t>
  </si>
  <si>
    <t>SALVAGUARDA Y CONSERVACION DE VEHICULOS PROPIOS</t>
  </si>
  <si>
    <t>COORDINACION DE MANTENIMIENTO VEHICULAR</t>
  </si>
  <si>
    <t>31111M090100200</t>
  </si>
  <si>
    <t>E000305</t>
  </si>
  <si>
    <t>PREVENCION Y SUPERVISION DEL MEDIO AMBIENTE</t>
  </si>
  <si>
    <t>JEFATURA DE MEDIO AMBIENTE</t>
  </si>
  <si>
    <t>31111M090030200</t>
  </si>
  <si>
    <t>5690</t>
  </si>
  <si>
    <t>6110</t>
  </si>
  <si>
    <t>OBRA</t>
  </si>
  <si>
    <t>K000103025</t>
  </si>
  <si>
    <t>CONST TECHO FIRME A BASE DE LOSA DE CONC VARIAS CO</t>
  </si>
  <si>
    <t>K000105</t>
  </si>
  <si>
    <t>CONSTRUCCION DE CUARTO DORMITORIO COL Y COM</t>
  </si>
  <si>
    <t>S000301</t>
  </si>
  <si>
    <t>CONST DE TECHO A BASE DE LOSA DE CONCRETO</t>
  </si>
  <si>
    <t>S000302</t>
  </si>
  <si>
    <t>CONST DE TECHO A BASE DE TEJA FIBROCEMENTO Y MAT</t>
  </si>
  <si>
    <t>K000101015</t>
  </si>
  <si>
    <t>REHAB DE CARRETERA ENT LA FORTALEZA CORTAZAR</t>
  </si>
  <si>
    <t>6140</t>
  </si>
  <si>
    <t>K000101025</t>
  </si>
  <si>
    <t>CONST DE PAV CONCRETO HID LOC VALENCIA CALLE JUARE</t>
  </si>
  <si>
    <t>K000101035</t>
  </si>
  <si>
    <t>CONST DE PAV CONCRETO HID COL PIPILA C AGUSTIN ARR</t>
  </si>
  <si>
    <t>K000101045</t>
  </si>
  <si>
    <t>CONST PAVIMENT COL PANAMERICANA C REPUBLICA DE ARG</t>
  </si>
  <si>
    <t>K000101055</t>
  </si>
  <si>
    <t>REHAB CALLE DOBLE RIEGO COL CHAPINGO CALLE CHAPING</t>
  </si>
  <si>
    <t>K000101065</t>
  </si>
  <si>
    <t>PROG BACHEO SUPERFICIAL DE VIALIDADES CARPETA ASFA</t>
  </si>
  <si>
    <t>K000101075</t>
  </si>
  <si>
    <t>CONST PAVIMENTACION COL SAN MIGUEL C PUEBLA Y MICH</t>
  </si>
  <si>
    <t>K000101085</t>
  </si>
  <si>
    <t>CONST PAVIMENTACION COL GUANAJUATO CALLE ACAMBARO</t>
  </si>
  <si>
    <t>K000101095</t>
  </si>
  <si>
    <t>CONST PAVIMENTACION COL NUEVA SAN FCO CA SAN MATEO</t>
  </si>
  <si>
    <t>K000101105</t>
  </si>
  <si>
    <t>CONST PAVIMENTACION IGNACIO ALLENDE SALV DIAZ</t>
  </si>
  <si>
    <t>K000102015</t>
  </si>
  <si>
    <t>CONST RED DRENAJE SANIT LOC SANTA FE PRIV MORELOS</t>
  </si>
  <si>
    <t>K000102025</t>
  </si>
  <si>
    <t>CONST RED DRENAJE SANIT LOC EL JILOTE C NIÑOS HERO</t>
  </si>
  <si>
    <t>K000102035</t>
  </si>
  <si>
    <t>REHAB RED DRENAJE SANIT LOC TIERRAFRIA CALLE JOSEF</t>
  </si>
  <si>
    <t>K000102045</t>
  </si>
  <si>
    <t>REHAB RED DRENAJE LOC SAN ISIDRO CULIACAN C FCO I</t>
  </si>
  <si>
    <t>K000102055</t>
  </si>
  <si>
    <t>CONST RED DRENAJE LOC EL DIEZMO CALLE ABRAHAM LINC</t>
  </si>
  <si>
    <t>K000102065</t>
  </si>
  <si>
    <t>REHAB RED DRENAJE COL VILLAS DEL SOL CALLE VILLA V</t>
  </si>
  <si>
    <t>K000102075</t>
  </si>
  <si>
    <t>CONST RED DRENAJE LOC HUERTA CALLE SAN JOSE AMOLES</t>
  </si>
  <si>
    <t>K000102085</t>
  </si>
  <si>
    <t>AMP RED DRENAJE LOC BELLAVISTA CALLE BENITO JUAREZ</t>
  </si>
  <si>
    <t>K000102095</t>
  </si>
  <si>
    <t>AMPL RED DRENAJE LOC SAN ISIDRO CUL CALLE IG ALLEN</t>
  </si>
  <si>
    <t>K000102105</t>
  </si>
  <si>
    <t>REHAB RED DRENAJE COL FELIPE CARRILLO C JOSE MARTI</t>
  </si>
  <si>
    <t>K000102115</t>
  </si>
  <si>
    <t>REHA DRE C BENEMERITO DE LAS 2 AMERICAS, COL FELIP</t>
  </si>
  <si>
    <t>K000105015</t>
  </si>
  <si>
    <t>CONST RED DE AGUA ENTUBADA LOC MERINO C JUAN PA II</t>
  </si>
  <si>
    <t>K000107015</t>
  </si>
  <si>
    <t>REHAB DE AGUA POT DRENAJE SANIT Y PAV MERCADO HIDA</t>
  </si>
  <si>
    <t>K000215</t>
  </si>
  <si>
    <t>CONST PAV LOC TIERRA FRIA C INDEPENDENCIA ENT IRRI</t>
  </si>
  <si>
    <t>S000107</t>
  </si>
  <si>
    <t>AMP RED DREN SANT LOC CERRITO COLORADO C PATOL</t>
  </si>
  <si>
    <t>K000106015</t>
  </si>
  <si>
    <t>CAMINOS RURALES VERTIENTE SACA COSECHAS</t>
  </si>
  <si>
    <t>6150</t>
  </si>
  <si>
    <t>DIRECCION DE DESARROLLO AGROPECUARIO Y R</t>
  </si>
  <si>
    <t>31111M090150000</t>
  </si>
  <si>
    <t>K000106025</t>
  </si>
  <si>
    <t>REHABILITACIÓN DE CAMINO SACA COSECHAS ETAPA 2</t>
  </si>
  <si>
    <t>K000106035</t>
  </si>
  <si>
    <t>REHABILITACIÓN DE CAMINO SACA COSECHAS ETAPA 3</t>
  </si>
  <si>
    <t>K000104015</t>
  </si>
  <si>
    <t>CONST DE BORDOS DE PROTECCION EN EL MUNICIPIO</t>
  </si>
  <si>
    <t>6160</t>
  </si>
  <si>
    <t>Municipio de Cortázar,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</si>
</sst>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workbookViewId="0">
      <selection activeCell="A97" sqref="A97:Q97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4" t="s">
        <v>210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3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3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0</v>
      </c>
      <c r="H5" s="12">
        <v>10722.49</v>
      </c>
      <c r="I5" s="12">
        <v>10722.49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3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0</v>
      </c>
      <c r="H6" s="12">
        <v>11368</v>
      </c>
      <c r="I6" s="12">
        <v>11368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x14ac:dyDescent="0.3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2">
        <v>100000</v>
      </c>
      <c r="H7" s="12">
        <v>169715.43</v>
      </c>
      <c r="I7" s="12">
        <v>169715.43</v>
      </c>
      <c r="J7" s="5"/>
      <c r="K7" s="5"/>
      <c r="L7" s="5"/>
      <c r="M7" s="8" t="s">
        <v>17</v>
      </c>
      <c r="N7" s="7">
        <f>IF(G7&gt;0,I7/G7,0)</f>
        <v>1.6971543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3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2">
        <v>50000</v>
      </c>
      <c r="H8" s="12">
        <v>8700</v>
      </c>
      <c r="I8" s="12">
        <v>8700</v>
      </c>
      <c r="J8" s="5"/>
      <c r="K8" s="5"/>
      <c r="L8" s="5"/>
      <c r="M8" s="8" t="s">
        <v>17</v>
      </c>
      <c r="N8" s="7">
        <f>IF(G8&gt;0,I8/G8,0)</f>
        <v>0.17399999999999999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3">
      <c r="A9" s="10" t="s">
        <v>44</v>
      </c>
      <c r="B9" s="10" t="s">
        <v>45</v>
      </c>
      <c r="C9" s="10" t="s">
        <v>46</v>
      </c>
      <c r="D9" s="10" t="s">
        <v>25</v>
      </c>
      <c r="E9" s="10" t="s">
        <v>48</v>
      </c>
      <c r="F9" s="10" t="s">
        <v>47</v>
      </c>
      <c r="G9" s="12">
        <v>0</v>
      </c>
      <c r="H9" s="12">
        <v>27144</v>
      </c>
      <c r="I9" s="12">
        <v>27144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3">
      <c r="A10" s="10" t="s">
        <v>49</v>
      </c>
      <c r="B10" s="10" t="s">
        <v>50</v>
      </c>
      <c r="C10" s="10" t="s">
        <v>51</v>
      </c>
      <c r="D10" s="10" t="s">
        <v>25</v>
      </c>
      <c r="E10" s="10" t="s">
        <v>53</v>
      </c>
      <c r="F10" s="10" t="s">
        <v>52</v>
      </c>
      <c r="G10" s="12">
        <v>0</v>
      </c>
      <c r="H10" s="12">
        <v>856910.56</v>
      </c>
      <c r="I10" s="12">
        <v>856910.56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7" x14ac:dyDescent="0.3">
      <c r="A11" s="10" t="s">
        <v>22</v>
      </c>
      <c r="B11" s="10" t="s">
        <v>23</v>
      </c>
      <c r="C11" s="10" t="s">
        <v>54</v>
      </c>
      <c r="D11" s="10" t="s">
        <v>25</v>
      </c>
      <c r="E11" s="10" t="s">
        <v>56</v>
      </c>
      <c r="F11" s="10" t="s">
        <v>55</v>
      </c>
      <c r="G11" s="12">
        <v>0</v>
      </c>
      <c r="H11" s="12">
        <v>0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3">
      <c r="A12" s="10" t="s">
        <v>57</v>
      </c>
      <c r="B12" s="10" t="s">
        <v>23</v>
      </c>
      <c r="C12" s="10" t="s">
        <v>54</v>
      </c>
      <c r="D12" s="10" t="s">
        <v>25</v>
      </c>
      <c r="E12" s="10" t="s">
        <v>27</v>
      </c>
      <c r="F12" s="10" t="s">
        <v>26</v>
      </c>
      <c r="G12" s="12">
        <v>0</v>
      </c>
      <c r="H12" s="12">
        <v>75864</v>
      </c>
      <c r="I12" s="12">
        <v>75864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1</v>
      </c>
      <c r="P12" s="6">
        <f>IF(J12=0,0,L12/J12)</f>
        <v>0</v>
      </c>
      <c r="Q12" s="6">
        <f>IF(L12=0,0,L12/K12)</f>
        <v>0</v>
      </c>
    </row>
    <row r="13" spans="1:17" x14ac:dyDescent="0.3">
      <c r="A13" s="10" t="s">
        <v>58</v>
      </c>
      <c r="B13" s="10" t="s">
        <v>59</v>
      </c>
      <c r="C13" s="10" t="s">
        <v>54</v>
      </c>
      <c r="D13" s="10" t="s">
        <v>25</v>
      </c>
      <c r="E13" s="10" t="s">
        <v>61</v>
      </c>
      <c r="F13" s="10" t="s">
        <v>60</v>
      </c>
      <c r="G13" s="12">
        <v>0</v>
      </c>
      <c r="H13" s="12">
        <v>96181.4</v>
      </c>
      <c r="I13" s="12">
        <v>96181.4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x14ac:dyDescent="0.3">
      <c r="A14" s="10" t="s">
        <v>62</v>
      </c>
      <c r="B14" s="10" t="s">
        <v>63</v>
      </c>
      <c r="C14" s="10" t="s">
        <v>54</v>
      </c>
      <c r="D14" s="10" t="s">
        <v>25</v>
      </c>
      <c r="E14" s="10" t="s">
        <v>65</v>
      </c>
      <c r="F14" s="10" t="s">
        <v>64</v>
      </c>
      <c r="G14" s="12">
        <v>0</v>
      </c>
      <c r="H14" s="12">
        <v>131312</v>
      </c>
      <c r="I14" s="12">
        <v>131312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1</v>
      </c>
      <c r="P14" s="6">
        <f>IF(J14=0,0,L14/J14)</f>
        <v>0</v>
      </c>
      <c r="Q14" s="6">
        <f>IF(L14=0,0,L14/K14)</f>
        <v>0</v>
      </c>
    </row>
    <row r="15" spans="1:17" x14ac:dyDescent="0.3">
      <c r="A15" s="10" t="s">
        <v>66</v>
      </c>
      <c r="B15" s="10" t="s">
        <v>67</v>
      </c>
      <c r="C15" s="10" t="s">
        <v>54</v>
      </c>
      <c r="D15" s="10" t="s">
        <v>25</v>
      </c>
      <c r="E15" s="10" t="s">
        <v>69</v>
      </c>
      <c r="F15" s="10" t="s">
        <v>68</v>
      </c>
      <c r="G15" s="12">
        <v>0</v>
      </c>
      <c r="H15" s="12">
        <v>27840</v>
      </c>
      <c r="I15" s="12">
        <v>27840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3">
      <c r="A16" s="10" t="s">
        <v>70</v>
      </c>
      <c r="B16" s="10" t="s">
        <v>71</v>
      </c>
      <c r="C16" s="10" t="s">
        <v>54</v>
      </c>
      <c r="D16" s="10" t="s">
        <v>25</v>
      </c>
      <c r="E16" s="10" t="s">
        <v>73</v>
      </c>
      <c r="F16" s="10" t="s">
        <v>72</v>
      </c>
      <c r="G16" s="12">
        <v>91872</v>
      </c>
      <c r="H16" s="12">
        <v>0</v>
      </c>
      <c r="I16" s="12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3">
      <c r="A17" s="10" t="s">
        <v>74</v>
      </c>
      <c r="B17" s="10" t="s">
        <v>75</v>
      </c>
      <c r="C17" s="10" t="s">
        <v>54</v>
      </c>
      <c r="D17" s="10" t="s">
        <v>25</v>
      </c>
      <c r="E17" s="10" t="s">
        <v>77</v>
      </c>
      <c r="F17" s="10" t="s">
        <v>76</v>
      </c>
      <c r="G17" s="12">
        <v>0</v>
      </c>
      <c r="H17" s="12">
        <v>136265.20000000001</v>
      </c>
      <c r="I17" s="12">
        <v>136265.20000000001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3">
      <c r="A18" s="10" t="s">
        <v>49</v>
      </c>
      <c r="B18" s="10" t="s">
        <v>50</v>
      </c>
      <c r="C18" s="10" t="s">
        <v>54</v>
      </c>
      <c r="D18" s="10" t="s">
        <v>25</v>
      </c>
      <c r="E18" s="10" t="s">
        <v>53</v>
      </c>
      <c r="F18" s="10" t="s">
        <v>52</v>
      </c>
      <c r="G18" s="12">
        <v>0</v>
      </c>
      <c r="H18" s="12">
        <v>78532</v>
      </c>
      <c r="I18" s="12">
        <v>78532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1</v>
      </c>
      <c r="P18" s="6">
        <f>IF(J18=0,0,L18/J18)</f>
        <v>0</v>
      </c>
      <c r="Q18" s="6">
        <f>IF(L18=0,0,L18/K18)</f>
        <v>0</v>
      </c>
    </row>
    <row r="19" spans="1:17" x14ac:dyDescent="0.3">
      <c r="A19" s="10" t="s">
        <v>28</v>
      </c>
      <c r="B19" s="10" t="s">
        <v>29</v>
      </c>
      <c r="C19" s="10" t="s">
        <v>54</v>
      </c>
      <c r="D19" s="10" t="s">
        <v>25</v>
      </c>
      <c r="E19" s="10" t="s">
        <v>31</v>
      </c>
      <c r="F19" s="10" t="s">
        <v>30</v>
      </c>
      <c r="G19" s="12">
        <v>0</v>
      </c>
      <c r="H19" s="12">
        <v>15078.84</v>
      </c>
      <c r="I19" s="12">
        <v>15078.84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1</v>
      </c>
      <c r="P19" s="6">
        <f>IF(J19=0,0,L19/J19)</f>
        <v>0</v>
      </c>
      <c r="Q19" s="6">
        <f>IF(L19=0,0,L19/K19)</f>
        <v>0</v>
      </c>
    </row>
    <row r="20" spans="1:17" x14ac:dyDescent="0.3">
      <c r="A20" s="10" t="s">
        <v>57</v>
      </c>
      <c r="B20" s="10" t="s">
        <v>29</v>
      </c>
      <c r="C20" s="10" t="s">
        <v>54</v>
      </c>
      <c r="D20" s="10" t="s">
        <v>25</v>
      </c>
      <c r="E20" s="10" t="s">
        <v>79</v>
      </c>
      <c r="F20" s="10" t="s">
        <v>78</v>
      </c>
      <c r="G20" s="12">
        <v>0</v>
      </c>
      <c r="H20" s="12">
        <v>25520</v>
      </c>
      <c r="I20" s="12">
        <v>25520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1</v>
      </c>
      <c r="P20" s="6">
        <f>IF(J20=0,0,L20/J20)</f>
        <v>0</v>
      </c>
      <c r="Q20" s="6">
        <f>IF(L20=0,0,L20/K20)</f>
        <v>0</v>
      </c>
    </row>
    <row r="21" spans="1:17" x14ac:dyDescent="0.3">
      <c r="A21" s="10" t="s">
        <v>32</v>
      </c>
      <c r="B21" s="10" t="s">
        <v>33</v>
      </c>
      <c r="C21" s="10" t="s">
        <v>54</v>
      </c>
      <c r="D21" s="10" t="s">
        <v>25</v>
      </c>
      <c r="E21" s="10" t="s">
        <v>35</v>
      </c>
      <c r="F21" s="10" t="s">
        <v>34</v>
      </c>
      <c r="G21" s="12">
        <v>100000</v>
      </c>
      <c r="H21" s="12">
        <v>47149.94</v>
      </c>
      <c r="I21" s="12">
        <v>28384.04</v>
      </c>
      <c r="J21" s="5"/>
      <c r="K21" s="5"/>
      <c r="L21" s="5"/>
      <c r="M21" s="8" t="s">
        <v>17</v>
      </c>
      <c r="N21" s="7">
        <f>IF(G21&gt;0,I21/G21,0)</f>
        <v>0.28384039999999999</v>
      </c>
      <c r="O21" s="7">
        <f>IF(H21&gt;0,I21/H21,0)</f>
        <v>0.60199525174369251</v>
      </c>
      <c r="P21" s="6">
        <f>IF(J21=0,0,L21/J21)</f>
        <v>0</v>
      </c>
      <c r="Q21" s="6">
        <f>IF(L21=0,0,L21/K21)</f>
        <v>0</v>
      </c>
    </row>
    <row r="22" spans="1:17" x14ac:dyDescent="0.3">
      <c r="A22" s="10" t="s">
        <v>80</v>
      </c>
      <c r="B22" s="10" t="s">
        <v>81</v>
      </c>
      <c r="C22" s="10" t="s">
        <v>54</v>
      </c>
      <c r="D22" s="10" t="s">
        <v>25</v>
      </c>
      <c r="E22" s="10" t="s">
        <v>83</v>
      </c>
      <c r="F22" s="10" t="s">
        <v>82</v>
      </c>
      <c r="G22" s="12">
        <v>45000</v>
      </c>
      <c r="H22" s="12">
        <v>28884</v>
      </c>
      <c r="I22" s="12">
        <v>28884</v>
      </c>
      <c r="J22" s="5"/>
      <c r="K22" s="5"/>
      <c r="L22" s="5"/>
      <c r="M22" s="8" t="s">
        <v>17</v>
      </c>
      <c r="N22" s="7">
        <f>IF(G22&gt;0,I22/G22,0)</f>
        <v>0.6418666666666667</v>
      </c>
      <c r="O22" s="7">
        <f>IF(H22&gt;0,I22/H22,0)</f>
        <v>1</v>
      </c>
      <c r="P22" s="6">
        <f>IF(J22=0,0,L22/J22)</f>
        <v>0</v>
      </c>
      <c r="Q22" s="6">
        <f>IF(L22=0,0,L22/K22)</f>
        <v>0</v>
      </c>
    </row>
    <row r="23" spans="1:17" x14ac:dyDescent="0.3">
      <c r="A23" s="10" t="s">
        <v>36</v>
      </c>
      <c r="B23" s="10" t="s">
        <v>37</v>
      </c>
      <c r="C23" s="10" t="s">
        <v>54</v>
      </c>
      <c r="D23" s="10" t="s">
        <v>25</v>
      </c>
      <c r="E23" s="10" t="s">
        <v>39</v>
      </c>
      <c r="F23" s="10" t="s">
        <v>38</v>
      </c>
      <c r="G23" s="12">
        <v>350000</v>
      </c>
      <c r="H23" s="12">
        <v>552616.24</v>
      </c>
      <c r="I23" s="12">
        <v>547536.24</v>
      </c>
      <c r="J23" s="5"/>
      <c r="K23" s="5"/>
      <c r="L23" s="5"/>
      <c r="M23" s="8" t="s">
        <v>17</v>
      </c>
      <c r="N23" s="7">
        <f>IF(G23&gt;0,I23/G23,0)</f>
        <v>1.564389257142857</v>
      </c>
      <c r="O23" s="7">
        <f>IF(H23&gt;0,I23/H23,0)</f>
        <v>0.9908073638950603</v>
      </c>
      <c r="P23" s="6">
        <f>IF(J23=0,0,L23/J23)</f>
        <v>0</v>
      </c>
      <c r="Q23" s="6">
        <f>IF(L23=0,0,L23/K23)</f>
        <v>0</v>
      </c>
    </row>
    <row r="24" spans="1:17" x14ac:dyDescent="0.3">
      <c r="A24" s="10" t="s">
        <v>40</v>
      </c>
      <c r="B24" s="10" t="s">
        <v>41</v>
      </c>
      <c r="C24" s="10" t="s">
        <v>54</v>
      </c>
      <c r="D24" s="10" t="s">
        <v>25</v>
      </c>
      <c r="E24" s="10" t="s">
        <v>43</v>
      </c>
      <c r="F24" s="10" t="s">
        <v>42</v>
      </c>
      <c r="G24" s="12">
        <v>100000</v>
      </c>
      <c r="H24" s="12">
        <v>41470</v>
      </c>
      <c r="I24" s="12">
        <v>41470</v>
      </c>
      <c r="J24" s="5"/>
      <c r="K24" s="5"/>
      <c r="L24" s="5"/>
      <c r="M24" s="8" t="s">
        <v>17</v>
      </c>
      <c r="N24" s="7">
        <f>IF(G24&gt;0,I24/G24,0)</f>
        <v>0.41470000000000001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7" x14ac:dyDescent="0.3">
      <c r="A25" s="10" t="s">
        <v>84</v>
      </c>
      <c r="B25" s="10" t="s">
        <v>85</v>
      </c>
      <c r="C25" s="10" t="s">
        <v>54</v>
      </c>
      <c r="D25" s="10" t="s">
        <v>25</v>
      </c>
      <c r="E25" s="10" t="s">
        <v>87</v>
      </c>
      <c r="F25" s="10" t="s">
        <v>86</v>
      </c>
      <c r="G25" s="12">
        <v>0</v>
      </c>
      <c r="H25" s="12">
        <v>52780</v>
      </c>
      <c r="I25" s="12">
        <v>52780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1</v>
      </c>
      <c r="P25" s="6">
        <f>IF(J25=0,0,L25/J25)</f>
        <v>0</v>
      </c>
      <c r="Q25" s="6">
        <f>IF(L25=0,0,L25/K25)</f>
        <v>0</v>
      </c>
    </row>
    <row r="26" spans="1:17" x14ac:dyDescent="0.3">
      <c r="A26" s="10" t="s">
        <v>88</v>
      </c>
      <c r="B26" s="10" t="s">
        <v>89</v>
      </c>
      <c r="C26" s="10" t="s">
        <v>54</v>
      </c>
      <c r="D26" s="10" t="s">
        <v>25</v>
      </c>
      <c r="E26" s="10" t="s">
        <v>91</v>
      </c>
      <c r="F26" s="10" t="s">
        <v>90</v>
      </c>
      <c r="G26" s="12">
        <v>100000</v>
      </c>
      <c r="H26" s="12">
        <v>68904</v>
      </c>
      <c r="I26" s="12">
        <v>68904</v>
      </c>
      <c r="J26" s="5"/>
      <c r="K26" s="5"/>
      <c r="L26" s="5"/>
      <c r="M26" s="8" t="s">
        <v>17</v>
      </c>
      <c r="N26" s="7">
        <f>IF(G26&gt;0,I26/G26,0)</f>
        <v>0.68903999999999999</v>
      </c>
      <c r="O26" s="7">
        <f>IF(H26&gt;0,I26/H26,0)</f>
        <v>1</v>
      </c>
      <c r="P26" s="6">
        <f>IF(J26=0,0,L26/J26)</f>
        <v>0</v>
      </c>
      <c r="Q26" s="6">
        <f>IF(L26=0,0,L26/K26)</f>
        <v>0</v>
      </c>
    </row>
    <row r="27" spans="1:17" x14ac:dyDescent="0.3">
      <c r="A27" s="10" t="s">
        <v>92</v>
      </c>
      <c r="B27" s="10" t="s">
        <v>93</v>
      </c>
      <c r="C27" s="10" t="s">
        <v>54</v>
      </c>
      <c r="D27" s="10" t="s">
        <v>25</v>
      </c>
      <c r="E27" s="10" t="s">
        <v>95</v>
      </c>
      <c r="F27" s="10" t="s">
        <v>94</v>
      </c>
      <c r="G27" s="12">
        <v>0</v>
      </c>
      <c r="H27" s="12">
        <v>26158</v>
      </c>
      <c r="I27" s="12">
        <v>26158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1</v>
      </c>
      <c r="P27" s="6">
        <f>IF(J27=0,0,L27/J27)</f>
        <v>0</v>
      </c>
      <c r="Q27" s="6">
        <f>IF(L27=0,0,L27/K27)</f>
        <v>0</v>
      </c>
    </row>
    <row r="28" spans="1:17" x14ac:dyDescent="0.3">
      <c r="A28" s="10" t="s">
        <v>44</v>
      </c>
      <c r="B28" s="10" t="s">
        <v>45</v>
      </c>
      <c r="C28" s="10" t="s">
        <v>54</v>
      </c>
      <c r="D28" s="10" t="s">
        <v>25</v>
      </c>
      <c r="E28" s="10" t="s">
        <v>48</v>
      </c>
      <c r="F28" s="10" t="s">
        <v>47</v>
      </c>
      <c r="G28" s="12">
        <v>60000</v>
      </c>
      <c r="H28" s="12">
        <v>19696.8</v>
      </c>
      <c r="I28" s="12">
        <v>19696.8</v>
      </c>
      <c r="J28" s="5"/>
      <c r="K28" s="5"/>
      <c r="L28" s="5"/>
      <c r="M28" s="8" t="s">
        <v>17</v>
      </c>
      <c r="N28" s="7">
        <f>IF(G28&gt;0,I28/G28,0)</f>
        <v>0.32827999999999996</v>
      </c>
      <c r="O28" s="7">
        <f>IF(H28&gt;0,I28/H28,0)</f>
        <v>1</v>
      </c>
      <c r="P28" s="6">
        <f>IF(J28=0,0,L28/J28)</f>
        <v>0</v>
      </c>
      <c r="Q28" s="6">
        <f>IF(L28=0,0,L28/K28)</f>
        <v>0</v>
      </c>
    </row>
    <row r="29" spans="1:17" x14ac:dyDescent="0.3">
      <c r="A29" s="10" t="s">
        <v>22</v>
      </c>
      <c r="B29" s="10" t="s">
        <v>23</v>
      </c>
      <c r="C29" s="10" t="s">
        <v>96</v>
      </c>
      <c r="D29" s="10" t="s">
        <v>25</v>
      </c>
      <c r="E29" s="10" t="s">
        <v>27</v>
      </c>
      <c r="F29" s="10" t="s">
        <v>26</v>
      </c>
      <c r="G29" s="12">
        <v>0</v>
      </c>
      <c r="H29" s="12">
        <v>0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3">
      <c r="A30" s="10" t="s">
        <v>84</v>
      </c>
      <c r="B30" s="10" t="s">
        <v>85</v>
      </c>
      <c r="C30" s="10" t="s">
        <v>96</v>
      </c>
      <c r="D30" s="10" t="s">
        <v>25</v>
      </c>
      <c r="E30" s="10" t="s">
        <v>87</v>
      </c>
      <c r="F30" s="10" t="s">
        <v>86</v>
      </c>
      <c r="G30" s="12">
        <v>600000</v>
      </c>
      <c r="H30" s="12">
        <v>0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3">
      <c r="A31" s="10" t="s">
        <v>22</v>
      </c>
      <c r="B31" s="10" t="s">
        <v>23</v>
      </c>
      <c r="C31" s="10" t="s">
        <v>97</v>
      </c>
      <c r="D31" s="10" t="s">
        <v>25</v>
      </c>
      <c r="E31" s="10" t="s">
        <v>27</v>
      </c>
      <c r="F31" s="10" t="s">
        <v>26</v>
      </c>
      <c r="G31" s="12">
        <v>0</v>
      </c>
      <c r="H31" s="12">
        <v>0</v>
      </c>
      <c r="I31" s="12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3">
      <c r="A32" s="10" t="s">
        <v>98</v>
      </c>
      <c r="B32" s="10" t="s">
        <v>99</v>
      </c>
      <c r="C32" s="10" t="s">
        <v>97</v>
      </c>
      <c r="D32" s="10" t="s">
        <v>25</v>
      </c>
      <c r="E32" s="10" t="s">
        <v>101</v>
      </c>
      <c r="F32" s="10" t="s">
        <v>100</v>
      </c>
      <c r="G32" s="12">
        <v>0</v>
      </c>
      <c r="H32" s="12">
        <v>63463.26</v>
      </c>
      <c r="I32" s="12">
        <v>63463.26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1</v>
      </c>
      <c r="P32" s="6">
        <f>IF(J32=0,0,L32/J32)</f>
        <v>0</v>
      </c>
      <c r="Q32" s="6">
        <f>IF(L32=0,0,L32/K32)</f>
        <v>0</v>
      </c>
    </row>
    <row r="33" spans="1:17" x14ac:dyDescent="0.3">
      <c r="A33" s="10" t="s">
        <v>70</v>
      </c>
      <c r="B33" s="10" t="s">
        <v>71</v>
      </c>
      <c r="C33" s="10" t="s">
        <v>97</v>
      </c>
      <c r="D33" s="10" t="s">
        <v>25</v>
      </c>
      <c r="E33" s="10" t="s">
        <v>73</v>
      </c>
      <c r="F33" s="10" t="s">
        <v>72</v>
      </c>
      <c r="G33" s="12">
        <v>0</v>
      </c>
      <c r="H33" s="12">
        <v>11716</v>
      </c>
      <c r="I33" s="12">
        <v>11716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1</v>
      </c>
      <c r="P33" s="6">
        <f>IF(J33=0,0,L33/J33)</f>
        <v>0</v>
      </c>
      <c r="Q33" s="6">
        <f>IF(L33=0,0,L33/K33)</f>
        <v>0</v>
      </c>
    </row>
    <row r="34" spans="1:17" x14ac:dyDescent="0.3">
      <c r="A34" s="10" t="s">
        <v>36</v>
      </c>
      <c r="B34" s="10" t="s">
        <v>37</v>
      </c>
      <c r="C34" s="10" t="s">
        <v>97</v>
      </c>
      <c r="D34" s="10" t="s">
        <v>25</v>
      </c>
      <c r="E34" s="10" t="s">
        <v>39</v>
      </c>
      <c r="F34" s="10" t="s">
        <v>38</v>
      </c>
      <c r="G34" s="12">
        <v>0</v>
      </c>
      <c r="H34" s="12">
        <v>11716</v>
      </c>
      <c r="I34" s="12">
        <v>11716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1</v>
      </c>
      <c r="P34" s="6">
        <f>IF(J34=0,0,L34/J34)</f>
        <v>0</v>
      </c>
      <c r="Q34" s="6">
        <f>IF(L34=0,0,L34/K34)</f>
        <v>0</v>
      </c>
    </row>
    <row r="35" spans="1:17" x14ac:dyDescent="0.3">
      <c r="A35" s="10" t="s">
        <v>98</v>
      </c>
      <c r="B35" s="10" t="s">
        <v>99</v>
      </c>
      <c r="C35" s="10" t="s">
        <v>102</v>
      </c>
      <c r="D35" s="10" t="s">
        <v>25</v>
      </c>
      <c r="E35" s="10" t="s">
        <v>101</v>
      </c>
      <c r="F35" s="10" t="s">
        <v>100</v>
      </c>
      <c r="G35" s="12">
        <v>0</v>
      </c>
      <c r="H35" s="12">
        <v>251720</v>
      </c>
      <c r="I35" s="12">
        <v>251720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1</v>
      </c>
      <c r="P35" s="6">
        <f>IF(J35=0,0,L35/J35)</f>
        <v>0</v>
      </c>
      <c r="Q35" s="6">
        <f>IF(L35=0,0,L35/K35)</f>
        <v>0</v>
      </c>
    </row>
    <row r="36" spans="1:17" x14ac:dyDescent="0.3">
      <c r="A36" s="10" t="s">
        <v>103</v>
      </c>
      <c r="B36" s="10" t="s">
        <v>104</v>
      </c>
      <c r="C36" s="10" t="s">
        <v>105</v>
      </c>
      <c r="D36" s="10" t="s">
        <v>25</v>
      </c>
      <c r="E36" s="10" t="s">
        <v>107</v>
      </c>
      <c r="F36" s="10" t="s">
        <v>106</v>
      </c>
      <c r="G36" s="12">
        <v>0</v>
      </c>
      <c r="H36" s="12">
        <v>19720</v>
      </c>
      <c r="I36" s="12">
        <v>19720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1</v>
      </c>
      <c r="P36" s="6">
        <f>IF(J36=0,0,L36/J36)</f>
        <v>0</v>
      </c>
      <c r="Q36" s="6">
        <f>IF(L36=0,0,L36/K36)</f>
        <v>0</v>
      </c>
    </row>
    <row r="37" spans="1:17" x14ac:dyDescent="0.3">
      <c r="A37" s="10" t="s">
        <v>108</v>
      </c>
      <c r="B37" s="10" t="s">
        <v>109</v>
      </c>
      <c r="C37" s="10" t="s">
        <v>110</v>
      </c>
      <c r="D37" s="10" t="s">
        <v>25</v>
      </c>
      <c r="E37" s="10" t="s">
        <v>53</v>
      </c>
      <c r="F37" s="10" t="s">
        <v>52</v>
      </c>
      <c r="G37" s="12">
        <v>0</v>
      </c>
      <c r="H37" s="12">
        <v>3614139.11</v>
      </c>
      <c r="I37" s="12">
        <v>1668531.57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0.461667777364552</v>
      </c>
      <c r="P37" s="6">
        <f>IF(J37=0,0,L37/J37)</f>
        <v>0</v>
      </c>
      <c r="Q37" s="6">
        <f>IF(L37=0,0,L37/K37)</f>
        <v>0</v>
      </c>
    </row>
    <row r="38" spans="1:17" x14ac:dyDescent="0.3">
      <c r="A38" s="10" t="s">
        <v>36</v>
      </c>
      <c r="B38" s="10" t="s">
        <v>37</v>
      </c>
      <c r="C38" s="10" t="s">
        <v>110</v>
      </c>
      <c r="D38" s="10" t="s">
        <v>25</v>
      </c>
      <c r="E38" s="10" t="s">
        <v>39</v>
      </c>
      <c r="F38" s="10" t="s">
        <v>38</v>
      </c>
      <c r="G38" s="12">
        <v>0</v>
      </c>
      <c r="H38" s="12">
        <v>0</v>
      </c>
      <c r="I38" s="12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3">
      <c r="A39" s="10" t="s">
        <v>22</v>
      </c>
      <c r="B39" s="10" t="s">
        <v>23</v>
      </c>
      <c r="C39" s="10" t="s">
        <v>111</v>
      </c>
      <c r="D39" s="10" t="s">
        <v>25</v>
      </c>
      <c r="E39" s="10" t="s">
        <v>27</v>
      </c>
      <c r="F39" s="10" t="s">
        <v>26</v>
      </c>
      <c r="G39" s="12">
        <v>0</v>
      </c>
      <c r="H39" s="12">
        <v>3500000</v>
      </c>
      <c r="I39" s="12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3">
      <c r="A40" s="10" t="s">
        <v>57</v>
      </c>
      <c r="B40" s="10" t="s">
        <v>23</v>
      </c>
      <c r="C40" s="10" t="s">
        <v>112</v>
      </c>
      <c r="D40" s="10" t="s">
        <v>25</v>
      </c>
      <c r="E40" s="10" t="s">
        <v>27</v>
      </c>
      <c r="F40" s="10" t="s">
        <v>26</v>
      </c>
      <c r="G40" s="12">
        <v>0</v>
      </c>
      <c r="H40" s="12">
        <v>12848.16</v>
      </c>
      <c r="I40" s="12">
        <v>12848.16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1</v>
      </c>
      <c r="P40" s="6">
        <f>IF(J40=0,0,L40/J40)</f>
        <v>0</v>
      </c>
      <c r="Q40" s="6">
        <f>IF(L40=0,0,L40/K40)</f>
        <v>0</v>
      </c>
    </row>
    <row r="41" spans="1:17" x14ac:dyDescent="0.3">
      <c r="A41" s="10" t="s">
        <v>57</v>
      </c>
      <c r="B41" s="10" t="s">
        <v>23</v>
      </c>
      <c r="C41" s="10" t="s">
        <v>112</v>
      </c>
      <c r="D41" s="10" t="s">
        <v>25</v>
      </c>
      <c r="E41" s="10" t="s">
        <v>56</v>
      </c>
      <c r="F41" s="10" t="s">
        <v>55</v>
      </c>
      <c r="G41" s="12">
        <v>0</v>
      </c>
      <c r="H41" s="12">
        <v>36957.599999999999</v>
      </c>
      <c r="I41" s="12">
        <v>36957.599999999999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1</v>
      </c>
      <c r="P41" s="6">
        <f>IF(J41=0,0,L41/J41)</f>
        <v>0</v>
      </c>
      <c r="Q41" s="6">
        <f>IF(L41=0,0,L41/K41)</f>
        <v>0</v>
      </c>
    </row>
    <row r="42" spans="1:17" x14ac:dyDescent="0.3">
      <c r="A42" s="10" t="s">
        <v>28</v>
      </c>
      <c r="B42" s="10" t="s">
        <v>29</v>
      </c>
      <c r="C42" s="10" t="s">
        <v>112</v>
      </c>
      <c r="D42" s="10" t="s">
        <v>25</v>
      </c>
      <c r="E42" s="10" t="s">
        <v>31</v>
      </c>
      <c r="F42" s="10" t="s">
        <v>30</v>
      </c>
      <c r="G42" s="12">
        <v>0</v>
      </c>
      <c r="H42" s="12">
        <v>32337.9</v>
      </c>
      <c r="I42" s="12">
        <v>32337.9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1</v>
      </c>
      <c r="P42" s="6">
        <f>IF(J42=0,0,L42/J42)</f>
        <v>0</v>
      </c>
      <c r="Q42" s="6">
        <f>IF(L42=0,0,L42/K42)</f>
        <v>0</v>
      </c>
    </row>
    <row r="43" spans="1:17" x14ac:dyDescent="0.3">
      <c r="A43" s="10" t="s">
        <v>36</v>
      </c>
      <c r="B43" s="10" t="s">
        <v>37</v>
      </c>
      <c r="C43" s="10" t="s">
        <v>112</v>
      </c>
      <c r="D43" s="10" t="s">
        <v>25</v>
      </c>
      <c r="E43" s="10" t="s">
        <v>39</v>
      </c>
      <c r="F43" s="10" t="s">
        <v>38</v>
      </c>
      <c r="G43" s="12">
        <v>0</v>
      </c>
      <c r="H43" s="12">
        <v>132076.44</v>
      </c>
      <c r="I43" s="12">
        <v>132076.44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1</v>
      </c>
      <c r="P43" s="6">
        <f>IF(J43=0,0,L43/J43)</f>
        <v>0</v>
      </c>
      <c r="Q43" s="6">
        <f>IF(L43=0,0,L43/K43)</f>
        <v>0</v>
      </c>
    </row>
    <row r="44" spans="1:17" x14ac:dyDescent="0.3">
      <c r="A44" s="10" t="s">
        <v>113</v>
      </c>
      <c r="B44" s="10" t="s">
        <v>114</v>
      </c>
      <c r="C44" s="10" t="s">
        <v>112</v>
      </c>
      <c r="D44" s="10" t="s">
        <v>25</v>
      </c>
      <c r="E44" s="10" t="s">
        <v>116</v>
      </c>
      <c r="F44" s="10" t="s">
        <v>115</v>
      </c>
      <c r="G44" s="12">
        <v>0</v>
      </c>
      <c r="H44" s="12">
        <v>18478.8</v>
      </c>
      <c r="I44" s="12">
        <v>18478.8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1</v>
      </c>
      <c r="P44" s="6">
        <f>IF(J44=0,0,L44/J44)</f>
        <v>0</v>
      </c>
      <c r="Q44" s="6">
        <f>IF(L44=0,0,L44/K44)</f>
        <v>0</v>
      </c>
    </row>
    <row r="45" spans="1:17" x14ac:dyDescent="0.3">
      <c r="A45" s="10" t="s">
        <v>88</v>
      </c>
      <c r="B45" s="10" t="s">
        <v>89</v>
      </c>
      <c r="C45" s="10" t="s">
        <v>112</v>
      </c>
      <c r="D45" s="10" t="s">
        <v>25</v>
      </c>
      <c r="E45" s="10" t="s">
        <v>91</v>
      </c>
      <c r="F45" s="10" t="s">
        <v>90</v>
      </c>
      <c r="G45" s="12">
        <v>0</v>
      </c>
      <c r="H45" s="12">
        <v>32337.9</v>
      </c>
      <c r="I45" s="12">
        <v>32337.9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1</v>
      </c>
      <c r="P45" s="6">
        <f>IF(J45=0,0,L45/J45)</f>
        <v>0</v>
      </c>
      <c r="Q45" s="6">
        <f>IF(L45=0,0,L45/K45)</f>
        <v>0</v>
      </c>
    </row>
    <row r="46" spans="1:17" x14ac:dyDescent="0.3">
      <c r="A46" s="10" t="s">
        <v>22</v>
      </c>
      <c r="B46" s="10" t="s">
        <v>23</v>
      </c>
      <c r="C46" s="10" t="s">
        <v>117</v>
      </c>
      <c r="D46" s="10" t="s">
        <v>25</v>
      </c>
      <c r="E46" s="10" t="s">
        <v>27</v>
      </c>
      <c r="F46" s="10" t="s">
        <v>26</v>
      </c>
      <c r="G46" s="12">
        <v>365038.01</v>
      </c>
      <c r="H46" s="12">
        <v>0</v>
      </c>
      <c r="I46" s="12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3">
      <c r="A47" s="10" t="s">
        <v>80</v>
      </c>
      <c r="B47" s="10" t="s">
        <v>81</v>
      </c>
      <c r="C47" s="10" t="s">
        <v>117</v>
      </c>
      <c r="D47" s="10" t="s">
        <v>25</v>
      </c>
      <c r="E47" s="10" t="s">
        <v>83</v>
      </c>
      <c r="F47" s="10" t="s">
        <v>82</v>
      </c>
      <c r="G47" s="12">
        <v>0</v>
      </c>
      <c r="H47" s="12">
        <v>16399</v>
      </c>
      <c r="I47" s="12">
        <v>16399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1</v>
      </c>
      <c r="P47" s="6">
        <f>IF(J47=0,0,L47/J47)</f>
        <v>0</v>
      </c>
      <c r="Q47" s="6">
        <f>IF(L47=0,0,L47/K47)</f>
        <v>0</v>
      </c>
    </row>
    <row r="48" spans="1:17" x14ac:dyDescent="0.3">
      <c r="A48" s="10" t="s">
        <v>36</v>
      </c>
      <c r="B48" s="10" t="s">
        <v>37</v>
      </c>
      <c r="C48" s="10" t="s">
        <v>117</v>
      </c>
      <c r="D48" s="10" t="s">
        <v>25</v>
      </c>
      <c r="E48" s="10" t="s">
        <v>39</v>
      </c>
      <c r="F48" s="10" t="s">
        <v>38</v>
      </c>
      <c r="G48" s="12">
        <v>0</v>
      </c>
      <c r="H48" s="12">
        <v>131075</v>
      </c>
      <c r="I48" s="12">
        <v>131075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1</v>
      </c>
      <c r="P48" s="6">
        <f>IF(J48=0,0,L48/J48)</f>
        <v>0</v>
      </c>
      <c r="Q48" s="6">
        <f>IF(L48=0,0,L48/K48)</f>
        <v>0</v>
      </c>
    </row>
    <row r="49" spans="1:17" x14ac:dyDescent="0.3">
      <c r="A49" s="10" t="s">
        <v>118</v>
      </c>
      <c r="B49" s="10" t="s">
        <v>119</v>
      </c>
      <c r="C49" s="10" t="s">
        <v>120</v>
      </c>
      <c r="D49" s="10" t="s">
        <v>25</v>
      </c>
      <c r="E49" s="10" t="s">
        <v>122</v>
      </c>
      <c r="F49" s="10" t="s">
        <v>121</v>
      </c>
      <c r="G49" s="12">
        <v>0</v>
      </c>
      <c r="H49" s="12">
        <v>8882.1200000000008</v>
      </c>
      <c r="I49" s="12">
        <v>8882.1200000000008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1</v>
      </c>
      <c r="P49" s="6">
        <f>IF(J49=0,0,L49/J49)</f>
        <v>0</v>
      </c>
      <c r="Q49" s="6">
        <f>IF(L49=0,0,L49/K49)</f>
        <v>0</v>
      </c>
    </row>
    <row r="50" spans="1:17" x14ac:dyDescent="0.3">
      <c r="A50" s="10" t="s">
        <v>74</v>
      </c>
      <c r="B50" s="10" t="s">
        <v>75</v>
      </c>
      <c r="C50" s="10" t="s">
        <v>120</v>
      </c>
      <c r="D50" s="10" t="s">
        <v>25</v>
      </c>
      <c r="E50" s="10" t="s">
        <v>77</v>
      </c>
      <c r="F50" s="10" t="s">
        <v>76</v>
      </c>
      <c r="G50" s="12">
        <v>0</v>
      </c>
      <c r="H50" s="12">
        <v>12837.08</v>
      </c>
      <c r="I50" s="12">
        <v>12837.08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1</v>
      </c>
      <c r="P50" s="6">
        <f>IF(J50=0,0,L50/J50)</f>
        <v>0</v>
      </c>
      <c r="Q50" s="6">
        <f>IF(L50=0,0,L50/K50)</f>
        <v>0</v>
      </c>
    </row>
    <row r="51" spans="1:17" x14ac:dyDescent="0.3">
      <c r="A51" s="10" t="s">
        <v>123</v>
      </c>
      <c r="B51" s="10" t="s">
        <v>124</v>
      </c>
      <c r="C51" s="10" t="s">
        <v>120</v>
      </c>
      <c r="D51" s="10" t="s">
        <v>25</v>
      </c>
      <c r="E51" s="10" t="s">
        <v>126</v>
      </c>
      <c r="F51" s="10" t="s">
        <v>125</v>
      </c>
      <c r="G51" s="12">
        <v>0</v>
      </c>
      <c r="H51" s="12">
        <v>0</v>
      </c>
      <c r="I51" s="12">
        <v>0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0</v>
      </c>
      <c r="P51" s="6">
        <f>IF(J51=0,0,L51/J51)</f>
        <v>0</v>
      </c>
      <c r="Q51" s="6">
        <f>IF(L51=0,0,L51/K51)</f>
        <v>0</v>
      </c>
    </row>
    <row r="52" spans="1:17" x14ac:dyDescent="0.3">
      <c r="A52" s="10" t="s">
        <v>66</v>
      </c>
      <c r="B52" s="10" t="s">
        <v>67</v>
      </c>
      <c r="C52" s="10" t="s">
        <v>127</v>
      </c>
      <c r="D52" s="10" t="s">
        <v>25</v>
      </c>
      <c r="E52" s="10" t="s">
        <v>69</v>
      </c>
      <c r="F52" s="10" t="s">
        <v>68</v>
      </c>
      <c r="G52" s="12">
        <v>80000</v>
      </c>
      <c r="H52" s="12">
        <v>0</v>
      </c>
      <c r="I52" s="12">
        <v>0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0</v>
      </c>
      <c r="P52" s="6">
        <f>IF(J52=0,0,L52/J52)</f>
        <v>0</v>
      </c>
      <c r="Q52" s="6">
        <f>IF(L52=0,0,L52/K52)</f>
        <v>0</v>
      </c>
    </row>
    <row r="53" spans="1:17" x14ac:dyDescent="0.3">
      <c r="A53" s="10" t="s">
        <v>128</v>
      </c>
      <c r="B53" s="10" t="s">
        <v>129</v>
      </c>
      <c r="C53" s="10" t="s">
        <v>127</v>
      </c>
      <c r="D53" s="10" t="s">
        <v>25</v>
      </c>
      <c r="E53" s="10" t="s">
        <v>131</v>
      </c>
      <c r="F53" s="10" t="s">
        <v>130</v>
      </c>
      <c r="G53" s="12">
        <v>0</v>
      </c>
      <c r="H53" s="12">
        <v>61396.480000000003</v>
      </c>
      <c r="I53" s="12">
        <v>61396.480000000003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1</v>
      </c>
      <c r="P53" s="6">
        <f>IF(J53=0,0,L53/J53)</f>
        <v>0</v>
      </c>
      <c r="Q53" s="6">
        <f>IF(L53=0,0,L53/K53)</f>
        <v>0</v>
      </c>
    </row>
    <row r="54" spans="1:17" x14ac:dyDescent="0.3">
      <c r="A54" s="10" t="s">
        <v>74</v>
      </c>
      <c r="B54" s="10" t="s">
        <v>75</v>
      </c>
      <c r="C54" s="10" t="s">
        <v>127</v>
      </c>
      <c r="D54" s="10" t="s">
        <v>25</v>
      </c>
      <c r="E54" s="10" t="s">
        <v>77</v>
      </c>
      <c r="F54" s="10" t="s">
        <v>76</v>
      </c>
      <c r="G54" s="12">
        <v>0</v>
      </c>
      <c r="H54" s="12">
        <v>189623.83</v>
      </c>
      <c r="I54" s="12">
        <v>189623.83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1</v>
      </c>
      <c r="P54" s="6">
        <f>IF(J54=0,0,L54/J54)</f>
        <v>0</v>
      </c>
      <c r="Q54" s="6">
        <f>IF(L54=0,0,L54/K54)</f>
        <v>0</v>
      </c>
    </row>
    <row r="55" spans="1:17" x14ac:dyDescent="0.3">
      <c r="A55" s="10" t="s">
        <v>132</v>
      </c>
      <c r="B55" s="10" t="s">
        <v>133</v>
      </c>
      <c r="C55" s="10" t="s">
        <v>127</v>
      </c>
      <c r="D55" s="10" t="s">
        <v>25</v>
      </c>
      <c r="E55" s="10" t="s">
        <v>135</v>
      </c>
      <c r="F55" s="10" t="s">
        <v>134</v>
      </c>
      <c r="G55" s="12">
        <v>0</v>
      </c>
      <c r="H55" s="12">
        <v>15883.76</v>
      </c>
      <c r="I55" s="12">
        <v>15883.76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1</v>
      </c>
      <c r="P55" s="6">
        <f>IF(J55=0,0,L55/J55)</f>
        <v>0</v>
      </c>
      <c r="Q55" s="6">
        <f>IF(L55=0,0,L55/K55)</f>
        <v>0</v>
      </c>
    </row>
    <row r="56" spans="1:17" x14ac:dyDescent="0.3">
      <c r="A56" s="10" t="s">
        <v>123</v>
      </c>
      <c r="B56" s="10" t="s">
        <v>124</v>
      </c>
      <c r="C56" s="10" t="s">
        <v>127</v>
      </c>
      <c r="D56" s="10" t="s">
        <v>25</v>
      </c>
      <c r="E56" s="10" t="s">
        <v>126</v>
      </c>
      <c r="F56" s="10" t="s">
        <v>125</v>
      </c>
      <c r="G56" s="12">
        <v>0</v>
      </c>
      <c r="H56" s="12">
        <v>318930.40000000002</v>
      </c>
      <c r="I56" s="12">
        <v>318930.40000000002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1</v>
      </c>
      <c r="P56" s="6">
        <f>IF(J56=0,0,L56/J56)</f>
        <v>0</v>
      </c>
      <c r="Q56" s="6">
        <f>IF(L56=0,0,L56/K56)</f>
        <v>0</v>
      </c>
    </row>
    <row r="57" spans="1:17" x14ac:dyDescent="0.3">
      <c r="A57" s="10" t="s">
        <v>49</v>
      </c>
      <c r="B57" s="10" t="s">
        <v>50</v>
      </c>
      <c r="C57" s="10" t="s">
        <v>127</v>
      </c>
      <c r="D57" s="10" t="s">
        <v>25</v>
      </c>
      <c r="E57" s="10" t="s">
        <v>53</v>
      </c>
      <c r="F57" s="10" t="s">
        <v>52</v>
      </c>
      <c r="G57" s="12">
        <v>0</v>
      </c>
      <c r="H57" s="12">
        <v>37548.550000000003</v>
      </c>
      <c r="I57" s="12">
        <v>37548.550000000003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1</v>
      </c>
      <c r="P57" s="6">
        <f>IF(J57=0,0,L57/J57)</f>
        <v>0</v>
      </c>
      <c r="Q57" s="6">
        <f>IF(L57=0,0,L57/K57)</f>
        <v>0</v>
      </c>
    </row>
    <row r="58" spans="1:17" x14ac:dyDescent="0.3">
      <c r="A58" s="10" t="s">
        <v>22</v>
      </c>
      <c r="B58" s="10" t="s">
        <v>23</v>
      </c>
      <c r="C58" s="10" t="s">
        <v>136</v>
      </c>
      <c r="D58" s="10" t="s">
        <v>25</v>
      </c>
      <c r="E58" s="10" t="s">
        <v>27</v>
      </c>
      <c r="F58" s="10" t="s">
        <v>26</v>
      </c>
      <c r="G58" s="12">
        <v>0</v>
      </c>
      <c r="H58" s="12">
        <v>30738</v>
      </c>
      <c r="I58" s="12">
        <v>30738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3">
      <c r="A59" s="10" t="s">
        <v>70</v>
      </c>
      <c r="B59" s="10" t="s">
        <v>71</v>
      </c>
      <c r="C59" s="10" t="s">
        <v>136</v>
      </c>
      <c r="D59" s="10" t="s">
        <v>25</v>
      </c>
      <c r="E59" s="10" t="s">
        <v>73</v>
      </c>
      <c r="F59" s="10" t="s">
        <v>72</v>
      </c>
      <c r="G59" s="12">
        <v>0</v>
      </c>
      <c r="H59" s="12">
        <v>11832</v>
      </c>
      <c r="I59" s="12">
        <v>11832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1</v>
      </c>
      <c r="P59" s="6">
        <f>IF(J59=0,0,L59/J59)</f>
        <v>0</v>
      </c>
      <c r="Q59" s="6">
        <f>IF(L59=0,0,L59/K59)</f>
        <v>0</v>
      </c>
    </row>
    <row r="60" spans="1:17" x14ac:dyDescent="0.3">
      <c r="A60" s="10" t="s">
        <v>74</v>
      </c>
      <c r="B60" s="10" t="s">
        <v>75</v>
      </c>
      <c r="C60" s="10" t="s">
        <v>136</v>
      </c>
      <c r="D60" s="10" t="s">
        <v>25</v>
      </c>
      <c r="E60" s="10" t="s">
        <v>77</v>
      </c>
      <c r="F60" s="10" t="s">
        <v>76</v>
      </c>
      <c r="G60" s="12">
        <v>0</v>
      </c>
      <c r="H60" s="12">
        <v>34316.080000000002</v>
      </c>
      <c r="I60" s="12">
        <v>34316.080000000002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1</v>
      </c>
      <c r="P60" s="6">
        <f>IF(J60=0,0,L60/J60)</f>
        <v>0</v>
      </c>
      <c r="Q60" s="6">
        <f>IF(L60=0,0,L60/K60)</f>
        <v>0</v>
      </c>
    </row>
    <row r="61" spans="1:17" x14ac:dyDescent="0.3">
      <c r="A61" s="10" t="s">
        <v>49</v>
      </c>
      <c r="B61" s="10" t="s">
        <v>50</v>
      </c>
      <c r="C61" s="10" t="s">
        <v>136</v>
      </c>
      <c r="D61" s="10" t="s">
        <v>25</v>
      </c>
      <c r="E61" s="10" t="s">
        <v>53</v>
      </c>
      <c r="F61" s="10" t="s">
        <v>52</v>
      </c>
      <c r="G61" s="12">
        <v>0</v>
      </c>
      <c r="H61" s="12">
        <v>38360.800000000003</v>
      </c>
      <c r="I61" s="12">
        <v>38360.800000000003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1</v>
      </c>
      <c r="P61" s="6">
        <f>IF(J61=0,0,L61/J61)</f>
        <v>0</v>
      </c>
      <c r="Q61" s="6">
        <f>IF(L61=0,0,L61/K61)</f>
        <v>0</v>
      </c>
    </row>
    <row r="62" spans="1:17" x14ac:dyDescent="0.3">
      <c r="A62" s="10" t="s">
        <v>74</v>
      </c>
      <c r="B62" s="10" t="s">
        <v>75</v>
      </c>
      <c r="C62" s="10" t="s">
        <v>137</v>
      </c>
      <c r="D62" s="10" t="s">
        <v>138</v>
      </c>
      <c r="E62" s="10" t="s">
        <v>77</v>
      </c>
      <c r="F62" s="10" t="s">
        <v>76</v>
      </c>
      <c r="G62" s="12">
        <v>0</v>
      </c>
      <c r="H62" s="12">
        <v>0</v>
      </c>
      <c r="I62" s="12">
        <v>0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</v>
      </c>
      <c r="P62" s="6">
        <f>IF(J62=0,0,L62/J62)</f>
        <v>0</v>
      </c>
      <c r="Q62" s="6">
        <f>IF(L62=0,0,L62/K62)</f>
        <v>0</v>
      </c>
    </row>
    <row r="63" spans="1:17" x14ac:dyDescent="0.3">
      <c r="A63" s="10" t="s">
        <v>139</v>
      </c>
      <c r="B63" s="10" t="s">
        <v>140</v>
      </c>
      <c r="C63" s="10" t="s">
        <v>137</v>
      </c>
      <c r="D63" s="10" t="s">
        <v>138</v>
      </c>
      <c r="E63" s="10" t="s">
        <v>77</v>
      </c>
      <c r="F63" s="10" t="s">
        <v>76</v>
      </c>
      <c r="G63" s="12">
        <v>0</v>
      </c>
      <c r="H63" s="12">
        <v>992744.87</v>
      </c>
      <c r="I63" s="12">
        <v>571168.07999999996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0.57534226291192014</v>
      </c>
      <c r="P63" s="6">
        <f>IF(J63=0,0,L63/J63)</f>
        <v>0</v>
      </c>
      <c r="Q63" s="6">
        <f>IF(L63=0,0,L63/K63)</f>
        <v>0</v>
      </c>
    </row>
    <row r="64" spans="1:17" x14ac:dyDescent="0.3">
      <c r="A64" s="10" t="s">
        <v>141</v>
      </c>
      <c r="B64" s="10" t="s">
        <v>142</v>
      </c>
      <c r="C64" s="10" t="s">
        <v>137</v>
      </c>
      <c r="D64" s="10" t="s">
        <v>138</v>
      </c>
      <c r="E64" s="10" t="s">
        <v>61</v>
      </c>
      <c r="F64" s="10" t="s">
        <v>60</v>
      </c>
      <c r="G64" s="12">
        <v>0</v>
      </c>
      <c r="H64" s="12">
        <v>4523184.5199999996</v>
      </c>
      <c r="I64" s="12">
        <v>4523184.5199999996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1</v>
      </c>
      <c r="P64" s="6">
        <f>IF(J64=0,0,L64/J64)</f>
        <v>0</v>
      </c>
      <c r="Q64" s="6">
        <f>IF(L64=0,0,L64/K64)</f>
        <v>0</v>
      </c>
    </row>
    <row r="65" spans="1:17" x14ac:dyDescent="0.3">
      <c r="A65" s="10" t="s">
        <v>143</v>
      </c>
      <c r="B65" s="10" t="s">
        <v>144</v>
      </c>
      <c r="C65" s="10" t="s">
        <v>137</v>
      </c>
      <c r="D65" s="10" t="s">
        <v>138</v>
      </c>
      <c r="E65" s="10" t="s">
        <v>61</v>
      </c>
      <c r="F65" s="10" t="s">
        <v>60</v>
      </c>
      <c r="G65" s="12">
        <v>0</v>
      </c>
      <c r="H65" s="12">
        <v>349678.64</v>
      </c>
      <c r="I65" s="12">
        <v>300809.43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0.8602453670032576</v>
      </c>
      <c r="P65" s="6">
        <f>IF(J65=0,0,L65/J65)</f>
        <v>0</v>
      </c>
      <c r="Q65" s="6">
        <f>IF(L65=0,0,L65/K65)</f>
        <v>0</v>
      </c>
    </row>
    <row r="66" spans="1:17" x14ac:dyDescent="0.3">
      <c r="A66" s="10" t="s">
        <v>145</v>
      </c>
      <c r="B66" s="10" t="s">
        <v>146</v>
      </c>
      <c r="C66" s="10" t="s">
        <v>137</v>
      </c>
      <c r="D66" s="10" t="s">
        <v>138</v>
      </c>
      <c r="E66" s="10" t="s">
        <v>61</v>
      </c>
      <c r="F66" s="10" t="s">
        <v>60</v>
      </c>
      <c r="G66" s="12">
        <v>0</v>
      </c>
      <c r="H66" s="12">
        <v>69166.91</v>
      </c>
      <c r="I66" s="12">
        <v>0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</v>
      </c>
      <c r="P66" s="6">
        <f>IF(J66=0,0,L66/J66)</f>
        <v>0</v>
      </c>
      <c r="Q66" s="6">
        <f>IF(L66=0,0,L66/K66)</f>
        <v>0</v>
      </c>
    </row>
    <row r="67" spans="1:17" x14ac:dyDescent="0.3">
      <c r="A67" s="10" t="s">
        <v>147</v>
      </c>
      <c r="B67" s="10" t="s">
        <v>148</v>
      </c>
      <c r="C67" s="10" t="s">
        <v>149</v>
      </c>
      <c r="D67" s="10" t="s">
        <v>138</v>
      </c>
      <c r="E67" s="10" t="s">
        <v>77</v>
      </c>
      <c r="F67" s="10" t="s">
        <v>76</v>
      </c>
      <c r="G67" s="12">
        <v>0</v>
      </c>
      <c r="H67" s="12">
        <v>6131432.9800000004</v>
      </c>
      <c r="I67" s="12">
        <v>6131432.9800000004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1</v>
      </c>
      <c r="P67" s="6">
        <f>IF(J67=0,0,L67/J67)</f>
        <v>0</v>
      </c>
      <c r="Q67" s="6">
        <f>IF(L67=0,0,L67/K67)</f>
        <v>0</v>
      </c>
    </row>
    <row r="68" spans="1:17" x14ac:dyDescent="0.3">
      <c r="A68" s="10" t="s">
        <v>150</v>
      </c>
      <c r="B68" s="10" t="s">
        <v>151</v>
      </c>
      <c r="C68" s="10" t="s">
        <v>149</v>
      </c>
      <c r="D68" s="10" t="s">
        <v>138</v>
      </c>
      <c r="E68" s="10" t="s">
        <v>77</v>
      </c>
      <c r="F68" s="10" t="s">
        <v>76</v>
      </c>
      <c r="G68" s="12">
        <v>0</v>
      </c>
      <c r="H68" s="12">
        <v>3365560.01</v>
      </c>
      <c r="I68" s="12">
        <v>3038057.82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0.9026901350661104</v>
      </c>
      <c r="P68" s="6">
        <f>IF(J68=0,0,L68/J68)</f>
        <v>0</v>
      </c>
      <c r="Q68" s="6">
        <f>IF(L68=0,0,L68/K68)</f>
        <v>0</v>
      </c>
    </row>
    <row r="69" spans="1:17" x14ac:dyDescent="0.3">
      <c r="A69" s="10" t="s">
        <v>152</v>
      </c>
      <c r="B69" s="10" t="s">
        <v>153</v>
      </c>
      <c r="C69" s="10" t="s">
        <v>149</v>
      </c>
      <c r="D69" s="10" t="s">
        <v>138</v>
      </c>
      <c r="E69" s="10" t="s">
        <v>77</v>
      </c>
      <c r="F69" s="10" t="s">
        <v>76</v>
      </c>
      <c r="G69" s="12">
        <v>0</v>
      </c>
      <c r="H69" s="12">
        <v>3965330.14</v>
      </c>
      <c r="I69" s="12">
        <v>3531189.36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0.89051585500520258</v>
      </c>
      <c r="P69" s="6">
        <f>IF(J69=0,0,L69/J69)</f>
        <v>0</v>
      </c>
      <c r="Q69" s="6">
        <f>IF(L69=0,0,L69/K69)</f>
        <v>0</v>
      </c>
    </row>
    <row r="70" spans="1:17" x14ac:dyDescent="0.3">
      <c r="A70" s="10" t="s">
        <v>154</v>
      </c>
      <c r="B70" s="10" t="s">
        <v>155</v>
      </c>
      <c r="C70" s="10" t="s">
        <v>149</v>
      </c>
      <c r="D70" s="10" t="s">
        <v>138</v>
      </c>
      <c r="E70" s="10" t="s">
        <v>77</v>
      </c>
      <c r="F70" s="10" t="s">
        <v>76</v>
      </c>
      <c r="G70" s="12">
        <v>0</v>
      </c>
      <c r="H70" s="12">
        <v>3171970.54</v>
      </c>
      <c r="I70" s="12">
        <v>2520099.96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0.79449034227158988</v>
      </c>
      <c r="P70" s="6">
        <f>IF(J70=0,0,L70/J70)</f>
        <v>0</v>
      </c>
      <c r="Q70" s="6">
        <f>IF(L70=0,0,L70/K70)</f>
        <v>0</v>
      </c>
    </row>
    <row r="71" spans="1:17" x14ac:dyDescent="0.3">
      <c r="A71" s="10" t="s">
        <v>156</v>
      </c>
      <c r="B71" s="10" t="s">
        <v>157</v>
      </c>
      <c r="C71" s="10" t="s">
        <v>149</v>
      </c>
      <c r="D71" s="10" t="s">
        <v>138</v>
      </c>
      <c r="E71" s="10" t="s">
        <v>77</v>
      </c>
      <c r="F71" s="10" t="s">
        <v>76</v>
      </c>
      <c r="G71" s="12">
        <v>0</v>
      </c>
      <c r="H71" s="12">
        <v>800733.22</v>
      </c>
      <c r="I71" s="12">
        <v>800733.22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1</v>
      </c>
      <c r="P71" s="6">
        <f>IF(J71=0,0,L71/J71)</f>
        <v>0</v>
      </c>
      <c r="Q71" s="6">
        <f>IF(L71=0,0,L71/K71)</f>
        <v>0</v>
      </c>
    </row>
    <row r="72" spans="1:17" x14ac:dyDescent="0.3">
      <c r="A72" s="10" t="s">
        <v>158</v>
      </c>
      <c r="B72" s="10" t="s">
        <v>159</v>
      </c>
      <c r="C72" s="10" t="s">
        <v>149</v>
      </c>
      <c r="D72" s="10" t="s">
        <v>138</v>
      </c>
      <c r="E72" s="10" t="s">
        <v>77</v>
      </c>
      <c r="F72" s="10" t="s">
        <v>76</v>
      </c>
      <c r="G72" s="12">
        <v>0</v>
      </c>
      <c r="H72" s="12">
        <v>1193860.1000000001</v>
      </c>
      <c r="I72" s="12">
        <v>1193860.1000000001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1</v>
      </c>
      <c r="P72" s="6">
        <f>IF(J72=0,0,L72/J72)</f>
        <v>0</v>
      </c>
      <c r="Q72" s="6">
        <f>IF(L72=0,0,L72/K72)</f>
        <v>0</v>
      </c>
    </row>
    <row r="73" spans="1:17" x14ac:dyDescent="0.3">
      <c r="A73" s="10" t="s">
        <v>160</v>
      </c>
      <c r="B73" s="10" t="s">
        <v>161</v>
      </c>
      <c r="C73" s="10" t="s">
        <v>149</v>
      </c>
      <c r="D73" s="10" t="s">
        <v>138</v>
      </c>
      <c r="E73" s="10" t="s">
        <v>77</v>
      </c>
      <c r="F73" s="10" t="s">
        <v>76</v>
      </c>
      <c r="G73" s="12">
        <v>0</v>
      </c>
      <c r="H73" s="12">
        <v>3712155.86</v>
      </c>
      <c r="I73" s="12">
        <v>3149984.9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0.84855944060495347</v>
      </c>
      <c r="P73" s="6">
        <f>IF(J73=0,0,L73/J73)</f>
        <v>0</v>
      </c>
      <c r="Q73" s="6">
        <f>IF(L73=0,0,L73/K73)</f>
        <v>0</v>
      </c>
    </row>
    <row r="74" spans="1:17" x14ac:dyDescent="0.3">
      <c r="A74" s="10" t="s">
        <v>162</v>
      </c>
      <c r="B74" s="10" t="s">
        <v>163</v>
      </c>
      <c r="C74" s="10" t="s">
        <v>149</v>
      </c>
      <c r="D74" s="10" t="s">
        <v>138</v>
      </c>
      <c r="E74" s="10" t="s">
        <v>77</v>
      </c>
      <c r="F74" s="10" t="s">
        <v>76</v>
      </c>
      <c r="G74" s="12">
        <v>0</v>
      </c>
      <c r="H74" s="12">
        <v>0</v>
      </c>
      <c r="I74" s="12">
        <v>0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</v>
      </c>
      <c r="P74" s="6">
        <f>IF(J74=0,0,L74/J74)</f>
        <v>0</v>
      </c>
      <c r="Q74" s="6">
        <f>IF(L74=0,0,L74/K74)</f>
        <v>0</v>
      </c>
    </row>
    <row r="75" spans="1:17" x14ac:dyDescent="0.3">
      <c r="A75" s="10" t="s">
        <v>164</v>
      </c>
      <c r="B75" s="10" t="s">
        <v>165</v>
      </c>
      <c r="C75" s="10" t="s">
        <v>149</v>
      </c>
      <c r="D75" s="10" t="s">
        <v>138</v>
      </c>
      <c r="E75" s="10" t="s">
        <v>77</v>
      </c>
      <c r="F75" s="10" t="s">
        <v>76</v>
      </c>
      <c r="G75" s="12">
        <v>0</v>
      </c>
      <c r="H75" s="12">
        <v>2184851.86</v>
      </c>
      <c r="I75" s="12">
        <v>0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0</v>
      </c>
      <c r="P75" s="6">
        <f>IF(J75=0,0,L75/J75)</f>
        <v>0</v>
      </c>
      <c r="Q75" s="6">
        <f>IF(L75=0,0,L75/K75)</f>
        <v>0</v>
      </c>
    </row>
    <row r="76" spans="1:17" x14ac:dyDescent="0.3">
      <c r="A76" s="10" t="s">
        <v>166</v>
      </c>
      <c r="B76" s="10" t="s">
        <v>167</v>
      </c>
      <c r="C76" s="10" t="s">
        <v>149</v>
      </c>
      <c r="D76" s="10" t="s">
        <v>138</v>
      </c>
      <c r="E76" s="10" t="s">
        <v>77</v>
      </c>
      <c r="F76" s="10" t="s">
        <v>76</v>
      </c>
      <c r="G76" s="12">
        <v>0</v>
      </c>
      <c r="H76" s="12">
        <v>4498831.05</v>
      </c>
      <c r="I76" s="12">
        <v>3282237.59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0.72957565054593454</v>
      </c>
      <c r="P76" s="6">
        <f>IF(J76=0,0,L76/J76)</f>
        <v>0</v>
      </c>
      <c r="Q76" s="6">
        <f>IF(L76=0,0,L76/K76)</f>
        <v>0</v>
      </c>
    </row>
    <row r="77" spans="1:17" x14ac:dyDescent="0.3">
      <c r="A77" s="10" t="s">
        <v>168</v>
      </c>
      <c r="B77" s="10" t="s">
        <v>169</v>
      </c>
      <c r="C77" s="10" t="s">
        <v>149</v>
      </c>
      <c r="D77" s="10" t="s">
        <v>138</v>
      </c>
      <c r="E77" s="10" t="s">
        <v>77</v>
      </c>
      <c r="F77" s="10" t="s">
        <v>76</v>
      </c>
      <c r="G77" s="12">
        <v>0</v>
      </c>
      <c r="H77" s="12">
        <v>233952.41</v>
      </c>
      <c r="I77" s="12">
        <v>208751</v>
      </c>
      <c r="J77" s="5"/>
      <c r="K77" s="5"/>
      <c r="L77" s="5"/>
      <c r="M77" s="8" t="s">
        <v>17</v>
      </c>
      <c r="N77" s="7">
        <f>IF(G77&gt;0,I77/G77,0)</f>
        <v>0</v>
      </c>
      <c r="O77" s="7">
        <f>IF(H77&gt;0,I77/H77,0)</f>
        <v>0.89227975894755684</v>
      </c>
      <c r="P77" s="6">
        <f>IF(J77=0,0,L77/J77)</f>
        <v>0</v>
      </c>
      <c r="Q77" s="6">
        <f>IF(L77=0,0,L77/K77)</f>
        <v>0</v>
      </c>
    </row>
    <row r="78" spans="1:17" x14ac:dyDescent="0.3">
      <c r="A78" s="10" t="s">
        <v>170</v>
      </c>
      <c r="B78" s="10" t="s">
        <v>171</v>
      </c>
      <c r="C78" s="10" t="s">
        <v>149</v>
      </c>
      <c r="D78" s="10" t="s">
        <v>138</v>
      </c>
      <c r="E78" s="10" t="s">
        <v>77</v>
      </c>
      <c r="F78" s="10" t="s">
        <v>76</v>
      </c>
      <c r="G78" s="12">
        <v>0</v>
      </c>
      <c r="H78" s="12">
        <v>718073.46</v>
      </c>
      <c r="I78" s="12">
        <v>640162.79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0.89150041835552596</v>
      </c>
      <c r="P78" s="6">
        <f>IF(J78=0,0,L78/J78)</f>
        <v>0</v>
      </c>
      <c r="Q78" s="6">
        <f>IF(L78=0,0,L78/K78)</f>
        <v>0</v>
      </c>
    </row>
    <row r="79" spans="1:17" x14ac:dyDescent="0.3">
      <c r="A79" s="10" t="s">
        <v>172</v>
      </c>
      <c r="B79" s="10" t="s">
        <v>173</v>
      </c>
      <c r="C79" s="10" t="s">
        <v>149</v>
      </c>
      <c r="D79" s="10" t="s">
        <v>138</v>
      </c>
      <c r="E79" s="10" t="s">
        <v>77</v>
      </c>
      <c r="F79" s="10" t="s">
        <v>76</v>
      </c>
      <c r="G79" s="12">
        <v>0</v>
      </c>
      <c r="H79" s="12">
        <v>286701.40000000002</v>
      </c>
      <c r="I79" s="12">
        <v>197146.93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0.68763853263360408</v>
      </c>
      <c r="P79" s="6">
        <f>IF(J79=0,0,L79/J79)</f>
        <v>0</v>
      </c>
      <c r="Q79" s="6">
        <f>IF(L79=0,0,L79/K79)</f>
        <v>0</v>
      </c>
    </row>
    <row r="80" spans="1:17" x14ac:dyDescent="0.3">
      <c r="A80" s="10" t="s">
        <v>174</v>
      </c>
      <c r="B80" s="10" t="s">
        <v>175</v>
      </c>
      <c r="C80" s="10" t="s">
        <v>149</v>
      </c>
      <c r="D80" s="10" t="s">
        <v>138</v>
      </c>
      <c r="E80" s="10" t="s">
        <v>77</v>
      </c>
      <c r="F80" s="10" t="s">
        <v>76</v>
      </c>
      <c r="G80" s="12">
        <v>0</v>
      </c>
      <c r="H80" s="12">
        <v>277137.43</v>
      </c>
      <c r="I80" s="12">
        <v>208559.42</v>
      </c>
      <c r="J80" s="5"/>
      <c r="K80" s="5"/>
      <c r="L80" s="5"/>
      <c r="M80" s="8" t="s">
        <v>17</v>
      </c>
      <c r="N80" s="7">
        <f>IF(G80&gt;0,I80/G80,0)</f>
        <v>0</v>
      </c>
      <c r="O80" s="7">
        <f>IF(H80&gt;0,I80/H80,0)</f>
        <v>0.75254872645676196</v>
      </c>
      <c r="P80" s="6">
        <f>IF(J80=0,0,L80/J80)</f>
        <v>0</v>
      </c>
      <c r="Q80" s="6">
        <f>IF(L80=0,0,L80/K80)</f>
        <v>0</v>
      </c>
    </row>
    <row r="81" spans="1:17" x14ac:dyDescent="0.3">
      <c r="A81" s="10" t="s">
        <v>176</v>
      </c>
      <c r="B81" s="10" t="s">
        <v>177</v>
      </c>
      <c r="C81" s="10" t="s">
        <v>149</v>
      </c>
      <c r="D81" s="10" t="s">
        <v>138</v>
      </c>
      <c r="E81" s="10" t="s">
        <v>77</v>
      </c>
      <c r="F81" s="10" t="s">
        <v>76</v>
      </c>
      <c r="G81" s="12">
        <v>0</v>
      </c>
      <c r="H81" s="12">
        <v>348726.37</v>
      </c>
      <c r="I81" s="12">
        <v>48301.52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0.13850836688948989</v>
      </c>
      <c r="P81" s="6">
        <f>IF(J81=0,0,L81/J81)</f>
        <v>0</v>
      </c>
      <c r="Q81" s="6">
        <f>IF(L81=0,0,L81/K81)</f>
        <v>0</v>
      </c>
    </row>
    <row r="82" spans="1:17" x14ac:dyDescent="0.3">
      <c r="A82" s="10" t="s">
        <v>178</v>
      </c>
      <c r="B82" s="10" t="s">
        <v>179</v>
      </c>
      <c r="C82" s="10" t="s">
        <v>149</v>
      </c>
      <c r="D82" s="10" t="s">
        <v>138</v>
      </c>
      <c r="E82" s="10" t="s">
        <v>77</v>
      </c>
      <c r="F82" s="10" t="s">
        <v>76</v>
      </c>
      <c r="G82" s="12">
        <v>0</v>
      </c>
      <c r="H82" s="12">
        <v>1358300.18</v>
      </c>
      <c r="I82" s="12">
        <v>128586.46</v>
      </c>
      <c r="J82" s="5"/>
      <c r="K82" s="5"/>
      <c r="L82" s="5"/>
      <c r="M82" s="8" t="s">
        <v>17</v>
      </c>
      <c r="N82" s="7">
        <f>IF(G82&gt;0,I82/G82,0)</f>
        <v>0</v>
      </c>
      <c r="O82" s="7">
        <f>IF(H82&gt;0,I82/H82,0)</f>
        <v>9.4667189103957869E-2</v>
      </c>
      <c r="P82" s="6">
        <f>IF(J82=0,0,L82/J82)</f>
        <v>0</v>
      </c>
      <c r="Q82" s="6">
        <f>IF(L82=0,0,L82/K82)</f>
        <v>0</v>
      </c>
    </row>
    <row r="83" spans="1:17" x14ac:dyDescent="0.3">
      <c r="A83" s="10" t="s">
        <v>180</v>
      </c>
      <c r="B83" s="10" t="s">
        <v>181</v>
      </c>
      <c r="C83" s="10" t="s">
        <v>149</v>
      </c>
      <c r="D83" s="10" t="s">
        <v>138</v>
      </c>
      <c r="E83" s="10" t="s">
        <v>77</v>
      </c>
      <c r="F83" s="10" t="s">
        <v>76</v>
      </c>
      <c r="G83" s="12">
        <v>0</v>
      </c>
      <c r="H83" s="12">
        <v>599701.63</v>
      </c>
      <c r="I83" s="12">
        <v>223501.02</v>
      </c>
      <c r="J83" s="5"/>
      <c r="K83" s="5"/>
      <c r="L83" s="5"/>
      <c r="M83" s="8" t="s">
        <v>17</v>
      </c>
      <c r="N83" s="7">
        <f>IF(G83&gt;0,I83/G83,0)</f>
        <v>0</v>
      </c>
      <c r="O83" s="7">
        <f>IF(H83&gt;0,I83/H83,0)</f>
        <v>0.37268703104909018</v>
      </c>
      <c r="P83" s="6">
        <f>IF(J83=0,0,L83/J83)</f>
        <v>0</v>
      </c>
      <c r="Q83" s="6">
        <f>IF(L83=0,0,L83/K83)</f>
        <v>0</v>
      </c>
    </row>
    <row r="84" spans="1:17" x14ac:dyDescent="0.3">
      <c r="A84" s="10" t="s">
        <v>182</v>
      </c>
      <c r="B84" s="10" t="s">
        <v>183</v>
      </c>
      <c r="C84" s="10" t="s">
        <v>149</v>
      </c>
      <c r="D84" s="10" t="s">
        <v>138</v>
      </c>
      <c r="E84" s="10" t="s">
        <v>77</v>
      </c>
      <c r="F84" s="10" t="s">
        <v>76</v>
      </c>
      <c r="G84" s="12">
        <v>0</v>
      </c>
      <c r="H84" s="12">
        <v>297344.40000000002</v>
      </c>
      <c r="I84" s="12">
        <v>183990.78</v>
      </c>
      <c r="J84" s="5"/>
      <c r="K84" s="5"/>
      <c r="L84" s="5"/>
      <c r="M84" s="8" t="s">
        <v>17</v>
      </c>
      <c r="N84" s="7">
        <f>IF(G84&gt;0,I84/G84,0)</f>
        <v>0</v>
      </c>
      <c r="O84" s="7">
        <f>IF(H84&gt;0,I84/H84,0)</f>
        <v>0.6187800409222437</v>
      </c>
      <c r="P84" s="6">
        <f>IF(J84=0,0,L84/J84)</f>
        <v>0</v>
      </c>
      <c r="Q84" s="6">
        <f>IF(L84=0,0,L84/K84)</f>
        <v>0</v>
      </c>
    </row>
    <row r="85" spans="1:17" x14ac:dyDescent="0.3">
      <c r="A85" s="10" t="s">
        <v>184</v>
      </c>
      <c r="B85" s="10" t="s">
        <v>185</v>
      </c>
      <c r="C85" s="10" t="s">
        <v>149</v>
      </c>
      <c r="D85" s="10" t="s">
        <v>138</v>
      </c>
      <c r="E85" s="10" t="s">
        <v>77</v>
      </c>
      <c r="F85" s="10" t="s">
        <v>76</v>
      </c>
      <c r="G85" s="12">
        <v>0</v>
      </c>
      <c r="H85" s="12">
        <v>231309.47</v>
      </c>
      <c r="I85" s="12">
        <v>0</v>
      </c>
      <c r="J85" s="5"/>
      <c r="K85" s="5"/>
      <c r="L85" s="5"/>
      <c r="M85" s="8" t="s">
        <v>17</v>
      </c>
      <c r="N85" s="7">
        <f>IF(G85&gt;0,I85/G85,0)</f>
        <v>0</v>
      </c>
      <c r="O85" s="7">
        <f>IF(H85&gt;0,I85/H85,0)</f>
        <v>0</v>
      </c>
      <c r="P85" s="6">
        <f>IF(J85=0,0,L85/J85)</f>
        <v>0</v>
      </c>
      <c r="Q85" s="6">
        <f>IF(L85=0,0,L85/K85)</f>
        <v>0</v>
      </c>
    </row>
    <row r="86" spans="1:17" x14ac:dyDescent="0.3">
      <c r="A86" s="10" t="s">
        <v>186</v>
      </c>
      <c r="B86" s="10" t="s">
        <v>187</v>
      </c>
      <c r="C86" s="10" t="s">
        <v>149</v>
      </c>
      <c r="D86" s="10" t="s">
        <v>138</v>
      </c>
      <c r="E86" s="10" t="s">
        <v>77</v>
      </c>
      <c r="F86" s="10" t="s">
        <v>76</v>
      </c>
      <c r="G86" s="12">
        <v>0</v>
      </c>
      <c r="H86" s="12">
        <v>1178029</v>
      </c>
      <c r="I86" s="12">
        <v>1059974.24</v>
      </c>
      <c r="J86" s="5"/>
      <c r="K86" s="5"/>
      <c r="L86" s="5"/>
      <c r="M86" s="8" t="s">
        <v>17</v>
      </c>
      <c r="N86" s="7">
        <f>IF(G86&gt;0,I86/G86,0)</f>
        <v>0</v>
      </c>
      <c r="O86" s="7">
        <f>IF(H86&gt;0,I86/H86,0)</f>
        <v>0.89978620220724614</v>
      </c>
      <c r="P86" s="6">
        <f>IF(J86=0,0,L86/J86)</f>
        <v>0</v>
      </c>
      <c r="Q86" s="6">
        <f>IF(L86=0,0,L86/K86)</f>
        <v>0</v>
      </c>
    </row>
    <row r="87" spans="1:17" x14ac:dyDescent="0.3">
      <c r="A87" s="10" t="s">
        <v>188</v>
      </c>
      <c r="B87" s="10" t="s">
        <v>189</v>
      </c>
      <c r="C87" s="10" t="s">
        <v>149</v>
      </c>
      <c r="D87" s="10" t="s">
        <v>138</v>
      </c>
      <c r="E87" s="10" t="s">
        <v>77</v>
      </c>
      <c r="F87" s="10" t="s">
        <v>76</v>
      </c>
      <c r="G87" s="12">
        <v>0</v>
      </c>
      <c r="H87" s="12">
        <v>1345246.8</v>
      </c>
      <c r="I87" s="12">
        <v>0</v>
      </c>
      <c r="J87" s="5"/>
      <c r="K87" s="5"/>
      <c r="L87" s="5"/>
      <c r="M87" s="8" t="s">
        <v>17</v>
      </c>
      <c r="N87" s="7">
        <f>IF(G87&gt;0,I87/G87,0)</f>
        <v>0</v>
      </c>
      <c r="O87" s="7">
        <f>IF(H87&gt;0,I87/H87,0)</f>
        <v>0</v>
      </c>
      <c r="P87" s="6">
        <f>IF(J87=0,0,L87/J87)</f>
        <v>0</v>
      </c>
      <c r="Q87" s="6">
        <f>IF(L87=0,0,L87/K87)</f>
        <v>0</v>
      </c>
    </row>
    <row r="88" spans="1:17" x14ac:dyDescent="0.3">
      <c r="A88" s="10" t="s">
        <v>190</v>
      </c>
      <c r="B88" s="10" t="s">
        <v>191</v>
      </c>
      <c r="C88" s="10" t="s">
        <v>149</v>
      </c>
      <c r="D88" s="10" t="s">
        <v>138</v>
      </c>
      <c r="E88" s="10" t="s">
        <v>77</v>
      </c>
      <c r="F88" s="10" t="s">
        <v>76</v>
      </c>
      <c r="G88" s="12">
        <v>0</v>
      </c>
      <c r="H88" s="12">
        <v>0</v>
      </c>
      <c r="I88" s="12">
        <v>0</v>
      </c>
      <c r="J88" s="5"/>
      <c r="K88" s="5"/>
      <c r="L88" s="5"/>
      <c r="M88" s="8" t="s">
        <v>17</v>
      </c>
      <c r="N88" s="7">
        <f>IF(G88&gt;0,I88/G88,0)</f>
        <v>0</v>
      </c>
      <c r="O88" s="7">
        <f>IF(H88&gt;0,I88/H88,0)</f>
        <v>0</v>
      </c>
      <c r="P88" s="6">
        <f>IF(J88=0,0,L88/J88)</f>
        <v>0</v>
      </c>
      <c r="Q88" s="6">
        <f>IF(L88=0,0,L88/K88)</f>
        <v>0</v>
      </c>
    </row>
    <row r="89" spans="1:17" x14ac:dyDescent="0.3">
      <c r="A89" s="10" t="s">
        <v>192</v>
      </c>
      <c r="B89" s="10" t="s">
        <v>193</v>
      </c>
      <c r="C89" s="10" t="s">
        <v>149</v>
      </c>
      <c r="D89" s="10" t="s">
        <v>138</v>
      </c>
      <c r="E89" s="10" t="s">
        <v>77</v>
      </c>
      <c r="F89" s="10" t="s">
        <v>76</v>
      </c>
      <c r="G89" s="12">
        <v>0</v>
      </c>
      <c r="H89" s="12">
        <v>0</v>
      </c>
      <c r="I89" s="12">
        <v>0</v>
      </c>
      <c r="J89" s="5"/>
      <c r="K89" s="5"/>
      <c r="L89" s="5"/>
      <c r="M89" s="8" t="s">
        <v>17</v>
      </c>
      <c r="N89" s="7">
        <f>IF(G89&gt;0,I89/G89,0)</f>
        <v>0</v>
      </c>
      <c r="O89" s="7">
        <f>IF(H89&gt;0,I89/H89,0)</f>
        <v>0</v>
      </c>
      <c r="P89" s="6">
        <f>IF(J89=0,0,L89/J89)</f>
        <v>0</v>
      </c>
      <c r="Q89" s="6">
        <f>IF(L89=0,0,L89/K89)</f>
        <v>0</v>
      </c>
    </row>
    <row r="90" spans="1:17" x14ac:dyDescent="0.3">
      <c r="A90" s="10" t="s">
        <v>194</v>
      </c>
      <c r="B90" s="10" t="s">
        <v>195</v>
      </c>
      <c r="C90" s="10" t="s">
        <v>149</v>
      </c>
      <c r="D90" s="10" t="s">
        <v>138</v>
      </c>
      <c r="E90" s="10" t="s">
        <v>77</v>
      </c>
      <c r="F90" s="10" t="s">
        <v>76</v>
      </c>
      <c r="G90" s="12">
        <v>0</v>
      </c>
      <c r="H90" s="12">
        <v>1347685.08</v>
      </c>
      <c r="I90" s="12">
        <v>1347685.08</v>
      </c>
      <c r="J90" s="5"/>
      <c r="K90" s="5"/>
      <c r="L90" s="5"/>
      <c r="M90" s="8" t="s">
        <v>17</v>
      </c>
      <c r="N90" s="7">
        <f>IF(G90&gt;0,I90/G90,0)</f>
        <v>0</v>
      </c>
      <c r="O90" s="7">
        <f>IF(H90&gt;0,I90/H90,0)</f>
        <v>1</v>
      </c>
      <c r="P90" s="6">
        <f>IF(J90=0,0,L90/J90)</f>
        <v>0</v>
      </c>
      <c r="Q90" s="6">
        <f>IF(L90=0,0,L90/K90)</f>
        <v>0</v>
      </c>
    </row>
    <row r="91" spans="1:17" x14ac:dyDescent="0.3">
      <c r="A91" s="10" t="s">
        <v>196</v>
      </c>
      <c r="B91" s="10" t="s">
        <v>197</v>
      </c>
      <c r="C91" s="10" t="s">
        <v>149</v>
      </c>
      <c r="D91" s="10" t="s">
        <v>138</v>
      </c>
      <c r="E91" s="10" t="s">
        <v>77</v>
      </c>
      <c r="F91" s="10" t="s">
        <v>76</v>
      </c>
      <c r="G91" s="12">
        <v>0</v>
      </c>
      <c r="H91" s="12">
        <v>191116.6</v>
      </c>
      <c r="I91" s="12">
        <v>190314.52</v>
      </c>
      <c r="J91" s="5"/>
      <c r="K91" s="5"/>
      <c r="L91" s="5"/>
      <c r="M91" s="8" t="s">
        <v>17</v>
      </c>
      <c r="N91" s="7">
        <f>IF(G91&gt;0,I91/G91,0)</f>
        <v>0</v>
      </c>
      <c r="O91" s="7">
        <f>IF(H91&gt;0,I91/H91,0)</f>
        <v>0.99580319030372022</v>
      </c>
      <c r="P91" s="6">
        <f>IF(J91=0,0,L91/J91)</f>
        <v>0</v>
      </c>
      <c r="Q91" s="6">
        <f>IF(L91=0,0,L91/K91)</f>
        <v>0</v>
      </c>
    </row>
    <row r="92" spans="1:17" x14ac:dyDescent="0.3">
      <c r="A92" s="10" t="s">
        <v>198</v>
      </c>
      <c r="B92" s="10" t="s">
        <v>199</v>
      </c>
      <c r="C92" s="10" t="s">
        <v>200</v>
      </c>
      <c r="D92" s="10" t="s">
        <v>138</v>
      </c>
      <c r="E92" s="10" t="s">
        <v>202</v>
      </c>
      <c r="F92" s="10" t="s">
        <v>201</v>
      </c>
      <c r="G92" s="12">
        <v>0</v>
      </c>
      <c r="H92" s="12">
        <v>1599466.95</v>
      </c>
      <c r="I92" s="12">
        <v>1599466.95</v>
      </c>
      <c r="J92" s="5"/>
      <c r="K92" s="5"/>
      <c r="L92" s="5"/>
      <c r="M92" s="8" t="s">
        <v>17</v>
      </c>
      <c r="N92" s="7">
        <f>IF(G92&gt;0,I92/G92,0)</f>
        <v>0</v>
      </c>
      <c r="O92" s="7">
        <f>IF(H92&gt;0,I92/H92,0)</f>
        <v>1</v>
      </c>
      <c r="P92" s="6">
        <f>IF(J92=0,0,L92/J92)</f>
        <v>0</v>
      </c>
      <c r="Q92" s="6">
        <f>IF(L92=0,0,L92/K92)</f>
        <v>0</v>
      </c>
    </row>
    <row r="93" spans="1:17" x14ac:dyDescent="0.3">
      <c r="A93" s="10" t="s">
        <v>203</v>
      </c>
      <c r="B93" s="10" t="s">
        <v>204</v>
      </c>
      <c r="C93" s="10" t="s">
        <v>200</v>
      </c>
      <c r="D93" s="10" t="s">
        <v>138</v>
      </c>
      <c r="E93" s="10" t="s">
        <v>202</v>
      </c>
      <c r="F93" s="10" t="s">
        <v>201</v>
      </c>
      <c r="G93" s="12">
        <v>0</v>
      </c>
      <c r="H93" s="12">
        <v>1188673.1100000001</v>
      </c>
      <c r="I93" s="12">
        <v>1161032.23</v>
      </c>
      <c r="J93" s="5"/>
      <c r="K93" s="5"/>
      <c r="L93" s="5"/>
      <c r="M93" s="8" t="s">
        <v>17</v>
      </c>
      <c r="N93" s="7">
        <f>IF(G93&gt;0,I93/G93,0)</f>
        <v>0</v>
      </c>
      <c r="O93" s="7">
        <f>IF(H93&gt;0,I93/H93,0)</f>
        <v>0.9767464412482586</v>
      </c>
      <c r="P93" s="6">
        <f>IF(J93=0,0,L93/J93)</f>
        <v>0</v>
      </c>
      <c r="Q93" s="6">
        <f>IF(L93=0,0,L93/K93)</f>
        <v>0</v>
      </c>
    </row>
    <row r="94" spans="1:17" x14ac:dyDescent="0.3">
      <c r="A94" s="10" t="s">
        <v>205</v>
      </c>
      <c r="B94" s="10" t="s">
        <v>206</v>
      </c>
      <c r="C94" s="10" t="s">
        <v>200</v>
      </c>
      <c r="D94" s="10" t="s">
        <v>138</v>
      </c>
      <c r="E94" s="10" t="s">
        <v>202</v>
      </c>
      <c r="F94" s="10" t="s">
        <v>201</v>
      </c>
      <c r="G94" s="12">
        <v>0</v>
      </c>
      <c r="H94" s="12">
        <v>110857.24</v>
      </c>
      <c r="I94" s="12">
        <v>0</v>
      </c>
      <c r="J94" s="5"/>
      <c r="K94" s="5"/>
      <c r="L94" s="5"/>
      <c r="M94" s="8" t="s">
        <v>17</v>
      </c>
      <c r="N94" s="7">
        <f>IF(G94&gt;0,I94/G94,0)</f>
        <v>0</v>
      </c>
      <c r="O94" s="7">
        <f>IF(H94&gt;0,I94/H94,0)</f>
        <v>0</v>
      </c>
      <c r="P94" s="6">
        <f>IF(J94=0,0,L94/J94)</f>
        <v>0</v>
      </c>
      <c r="Q94" s="6">
        <f>IF(L94=0,0,L94/K94)</f>
        <v>0</v>
      </c>
    </row>
    <row r="95" spans="1:17" x14ac:dyDescent="0.3">
      <c r="A95" s="10" t="s">
        <v>207</v>
      </c>
      <c r="B95" s="10" t="s">
        <v>208</v>
      </c>
      <c r="C95" s="10" t="s">
        <v>209</v>
      </c>
      <c r="D95" s="10" t="s">
        <v>138</v>
      </c>
      <c r="E95" s="10" t="s">
        <v>77</v>
      </c>
      <c r="F95" s="10" t="s">
        <v>76</v>
      </c>
      <c r="G95" s="12">
        <v>0</v>
      </c>
      <c r="H95" s="12">
        <v>101500</v>
      </c>
      <c r="I95" s="12">
        <v>0</v>
      </c>
      <c r="J95" s="5"/>
      <c r="K95" s="5"/>
      <c r="L95" s="5"/>
      <c r="M95" s="8" t="s">
        <v>17</v>
      </c>
      <c r="N95" s="7">
        <f>IF(G95&gt;0,I95/G95,0)</f>
        <v>0</v>
      </c>
      <c r="O95" s="7">
        <f>IF(H95&gt;0,I95/H95,0)</f>
        <v>0</v>
      </c>
      <c r="P95" s="6">
        <f>IF(J95=0,0,L95/J95)</f>
        <v>0</v>
      </c>
      <c r="Q95" s="6">
        <f>IF(L95=0,0,L95/K95)</f>
        <v>0</v>
      </c>
    </row>
    <row r="96" spans="1:17" x14ac:dyDescent="0.3">
      <c r="A96" s="10" t="s">
        <v>57</v>
      </c>
      <c r="B96" s="10" t="s">
        <v>208</v>
      </c>
      <c r="C96" s="10" t="s">
        <v>209</v>
      </c>
      <c r="D96" s="10" t="s">
        <v>138</v>
      </c>
      <c r="E96" s="10" t="s">
        <v>202</v>
      </c>
      <c r="F96" s="10" t="s">
        <v>201</v>
      </c>
      <c r="G96" s="12">
        <v>0</v>
      </c>
      <c r="H96" s="12">
        <v>0</v>
      </c>
      <c r="I96" s="12">
        <v>0</v>
      </c>
      <c r="J96" s="5"/>
      <c r="K96" s="5"/>
      <c r="L96" s="5"/>
      <c r="M96" s="8" t="s">
        <v>17</v>
      </c>
      <c r="N96" s="7">
        <f>IF(G96&gt;0,I96/G96,0)</f>
        <v>0</v>
      </c>
      <c r="O96" s="7">
        <f>IF(H96&gt;0,I96/H96,0)</f>
        <v>0</v>
      </c>
      <c r="P96" s="6">
        <f>IF(J96=0,0,L96/J96)</f>
        <v>0</v>
      </c>
      <c r="Q96" s="6">
        <f>IF(L96=0,0,L96/K96)</f>
        <v>0</v>
      </c>
    </row>
    <row r="97" spans="1:17" x14ac:dyDescent="0.3">
      <c r="G97" s="13">
        <f>SUM(G4:G96)</f>
        <v>2041910.01</v>
      </c>
      <c r="H97" s="13">
        <f>SUM(H4:H96)</f>
        <v>57527469.399999991</v>
      </c>
      <c r="I97" s="13">
        <f>SUM(I4:I96)</f>
        <v>41924924.63000001</v>
      </c>
      <c r="P97" s="11">
        <f t="shared" ref="P97" si="0">IF(J97=0,0,L97/J97)</f>
        <v>0</v>
      </c>
      <c r="Q97" s="11">
        <f t="shared" ref="Q97" si="1">IF(L97=0,0,L97/K97)</f>
        <v>0</v>
      </c>
    </row>
    <row r="98" spans="1:17" x14ac:dyDescent="0.3">
      <c r="A98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.</cp:lastModifiedBy>
  <dcterms:created xsi:type="dcterms:W3CDTF">2023-06-21T19:35:53Z</dcterms:created>
  <dcterms:modified xsi:type="dcterms:W3CDTF">2026-01-28T17:19:06Z</dcterms:modified>
</cp:coreProperties>
</file>