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B71F70C4-F99E-4724-B876-FC0431583D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<sst xmlns="http://schemas.openxmlformats.org/spreadsheetml/2006/main" count="64" uniqueCount="64">
  <si>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</si>
  <si>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</si>
  <si>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</si>
  <si>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</si>
  <si>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</si>
  <si>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</si>
  <si>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</si>
  <si>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</si>
  <si>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</si>
  <si>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</si>
  <si>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</si>
  <si>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</si>
  <si>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</si>
  <si>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</si>
  <si>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</si>
  <si>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</si>
  <si>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</si>
  <si>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</si>
  <si>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</si>
  <si>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</si>
  <si>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</si>
  <si>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</si>
  <si>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</si>
  <si>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</si>
  <si>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</si>
  <si>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</si>
  <si>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</si>
  <si>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</si>
  <si>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</si>
  <si>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</si>
  <si>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</si>
  <si>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</si>
  <si>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</si>
  <si>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</si>
  <si>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</si>
  <si>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</si>
  <si>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</si>
  <si>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</si>
  <si>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</si>
  <si>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</si>
  <si>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</si>
  <si>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</si>
  <si>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</si>
  <si>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</si>
  <si>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</si>
  <si>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</si>
  <si>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</si>
  <si>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</si>
  <si>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</si>
  <si>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</si>
  <si>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</si>
  <si>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</si>
  <si>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</si>
  <si>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</si>
  <si>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</si>
  <si>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</si>
  <si>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</si>
  <si>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</si>
  <si>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</si>
  <si>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</si>
  <si>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</si>
  <si>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</si>
  <si>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</si>
  <si>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Cortázar,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</si>
</sst>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2415540</xdr:colOff>
      <xdr:row>41</xdr:row>
      <xdr:rowOff>83820</xdr:rowOff>
    </xdr:from>
    <xdr:to>
      <xdr:col>5</xdr:col>
      <xdr:colOff>30480</xdr:colOff>
      <xdr:row>46</xdr:row>
      <xdr:rowOff>59149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743BE-731B-499D-B325-09DEF91D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5540" y="6179820"/>
          <a:ext cx="6400800" cy="623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D6E864-43BA-4F28-A8FA-83698706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sqref="A1:G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5" t="s">
        <v>63</v>
      </c>
      <c r="B1" s="15"/>
      <c r="C1" s="15"/>
      <c r="D1" s="15"/>
      <c r="E1" s="15"/>
      <c r="F1" s="15"/>
      <c r="G1" s="18"/>
    </row>
    <row r="2" spans="1:8" ht="15" customHeight="1" x14ac:dyDescent="0.2">
      <c r="A2" s="19" t="s">
        <v>59</v>
      </c>
      <c r="B2" s="15" t="s">
        <v>31</v>
      </c>
      <c r="C2" s="15"/>
      <c r="D2" s="15"/>
      <c r="E2" s="15"/>
      <c r="F2" s="15"/>
      <c r="G2" s="16" t="s">
        <v>30</v>
      </c>
    </row>
    <row r="3" spans="1:8" ht="24.9" customHeight="1" x14ac:dyDescent="0.2">
      <c r="A3" s="20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7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21">
        <f>+B6+B9+B18+B22+B25+B30</f>
        <v>394466755.99000001</v>
      </c>
      <c r="C5" s="21">
        <f t="shared" ref="C5:G5" si="0">+C6+C9+C18+C22+C25+C30</f>
        <v>52731381.640000001</v>
      </c>
      <c r="D5" s="21">
        <f t="shared" si="0"/>
        <v>447198137.62999994</v>
      </c>
      <c r="E5" s="21">
        <f t="shared" si="0"/>
        <v>428009896.91000003</v>
      </c>
      <c r="F5" s="21">
        <f t="shared" si="0"/>
        <v>417762651.93000001</v>
      </c>
      <c r="G5" s="21">
        <f t="shared" si="0"/>
        <v>19188240.719999947</v>
      </c>
    </row>
    <row r="6" spans="1:8" x14ac:dyDescent="0.2">
      <c r="A6" s="8" t="s">
        <v>0</v>
      </c>
      <c r="B6" s="22">
        <f>SUM(B7:B8)</f>
        <v>4199664.41</v>
      </c>
      <c r="C6" s="22">
        <f>SUM(C7:C8)</f>
        <v>-3123970.85</v>
      </c>
      <c r="D6" s="22">
        <f t="shared" ref="D6:G6" si="1">SUM(D7:D8)</f>
        <v>1075693.56</v>
      </c>
      <c r="E6" s="22">
        <f t="shared" si="1"/>
        <v>491123.95</v>
      </c>
      <c r="F6" s="22">
        <f t="shared" si="1"/>
        <v>491123.95</v>
      </c>
      <c r="G6" s="22">
        <f t="shared" si="1"/>
        <v>584569.6100000001</v>
      </c>
      <c r="H6" s="7">
        <v>0</v>
      </c>
    </row>
    <row r="7" spans="1:8" x14ac:dyDescent="0.2">
      <c r="A7" s="9" t="s">
        <v>1</v>
      </c>
      <c r="B7" s="23">
        <v>4199664.41</v>
      </c>
      <c r="C7" s="23">
        <v>-3123970.85</v>
      </c>
      <c r="D7" s="23">
        <f>B7+C7</f>
        <v>1075693.56</v>
      </c>
      <c r="E7" s="23">
        <v>491123.95</v>
      </c>
      <c r="F7" s="23">
        <v>491123.95</v>
      </c>
      <c r="G7" s="23">
        <f>D7-E7</f>
        <v>584569.6100000001</v>
      </c>
      <c r="H7" s="7" t="s">
        <v>34</v>
      </c>
    </row>
    <row r="8" spans="1:8" x14ac:dyDescent="0.2">
      <c r="A8" s="9" t="s">
        <v>2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  <c r="H8" s="7" t="s">
        <v>35</v>
      </c>
    </row>
    <row r="9" spans="1:8" x14ac:dyDescent="0.2">
      <c r="A9" s="8" t="s">
        <v>3</v>
      </c>
      <c r="B9" s="22">
        <f>SUM(B10:B17)</f>
        <v>390267091.57999998</v>
      </c>
      <c r="C9" s="22">
        <f>SUM(C10:C17)</f>
        <v>55855352.490000002</v>
      </c>
      <c r="D9" s="22">
        <f t="shared" ref="D9:G9" si="2">SUM(D10:D17)</f>
        <v>446122444.06999993</v>
      </c>
      <c r="E9" s="22">
        <f t="shared" si="2"/>
        <v>427518772.96000004</v>
      </c>
      <c r="F9" s="22">
        <f t="shared" si="2"/>
        <v>417271527.98000002</v>
      </c>
      <c r="G9" s="22">
        <f t="shared" si="2"/>
        <v>18603671.109999947</v>
      </c>
      <c r="H9" s="7">
        <v>0</v>
      </c>
    </row>
    <row r="10" spans="1:8" x14ac:dyDescent="0.2">
      <c r="A10" s="9" t="s">
        <v>4</v>
      </c>
      <c r="B10" s="23">
        <v>389997091.57999998</v>
      </c>
      <c r="C10" s="23">
        <v>4028837.28</v>
      </c>
      <c r="D10" s="23">
        <f t="shared" ref="D10:D17" si="3">B10+C10</f>
        <v>394025928.85999995</v>
      </c>
      <c r="E10" s="23">
        <v>386281091.05000001</v>
      </c>
      <c r="F10" s="23">
        <v>377559084.13999999</v>
      </c>
      <c r="G10" s="23">
        <f t="shared" ref="G10:G17" si="4">D10-E10</f>
        <v>7744837.8099999428</v>
      </c>
      <c r="H10" s="7" t="s">
        <v>36</v>
      </c>
    </row>
    <row r="11" spans="1:8" x14ac:dyDescent="0.2">
      <c r="A11" s="9" t="s">
        <v>5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  <c r="H11" s="7" t="s">
        <v>37</v>
      </c>
    </row>
    <row r="12" spans="1:8" x14ac:dyDescent="0.2">
      <c r="A12" s="9" t="s">
        <v>6</v>
      </c>
      <c r="B12" s="23">
        <v>0</v>
      </c>
      <c r="C12" s="23">
        <v>0</v>
      </c>
      <c r="D12" s="23">
        <f t="shared" si="3"/>
        <v>0</v>
      </c>
      <c r="E12" s="23">
        <v>0</v>
      </c>
      <c r="F12" s="23">
        <v>0</v>
      </c>
      <c r="G12" s="23">
        <f t="shared" si="4"/>
        <v>0</v>
      </c>
      <c r="H12" s="7" t="s">
        <v>38</v>
      </c>
    </row>
    <row r="13" spans="1:8" x14ac:dyDescent="0.2">
      <c r="A13" s="9" t="s">
        <v>7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  <c r="H13" s="7" t="s">
        <v>39</v>
      </c>
    </row>
    <row r="14" spans="1:8" x14ac:dyDescent="0.2">
      <c r="A14" s="9" t="s">
        <v>8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  <c r="H14" s="7" t="s">
        <v>40</v>
      </c>
    </row>
    <row r="15" spans="1:8" x14ac:dyDescent="0.2">
      <c r="A15" s="9" t="s">
        <v>9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  <c r="H15" s="7" t="s">
        <v>41</v>
      </c>
    </row>
    <row r="16" spans="1:8" x14ac:dyDescent="0.2">
      <c r="A16" s="9" t="s">
        <v>10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  <c r="H16" s="7" t="s">
        <v>42</v>
      </c>
    </row>
    <row r="17" spans="1:8" x14ac:dyDescent="0.2">
      <c r="A17" s="9" t="s">
        <v>11</v>
      </c>
      <c r="B17" s="23">
        <v>270000</v>
      </c>
      <c r="C17" s="23">
        <v>51826515.210000001</v>
      </c>
      <c r="D17" s="23">
        <f t="shared" si="3"/>
        <v>52096515.210000001</v>
      </c>
      <c r="E17" s="23">
        <v>41237681.909999996</v>
      </c>
      <c r="F17" s="23">
        <v>39712443.840000004</v>
      </c>
      <c r="G17" s="23">
        <f t="shared" si="4"/>
        <v>10858833.300000004</v>
      </c>
      <c r="H17" s="7" t="s">
        <v>43</v>
      </c>
    </row>
    <row r="18" spans="1:8" x14ac:dyDescent="0.2">
      <c r="A18" s="8" t="s">
        <v>12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  <c r="H18" s="7">
        <v>0</v>
      </c>
    </row>
    <row r="19" spans="1:8" x14ac:dyDescent="0.2">
      <c r="A19" s="9" t="s">
        <v>13</v>
      </c>
      <c r="B19" s="23">
        <v>0</v>
      </c>
      <c r="C19" s="23">
        <v>0</v>
      </c>
      <c r="D19" s="23">
        <f t="shared" ref="D19:D21" si="6">B19+C19</f>
        <v>0</v>
      </c>
      <c r="E19" s="23">
        <v>0</v>
      </c>
      <c r="F19" s="23">
        <v>0</v>
      </c>
      <c r="G19" s="23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  <c r="H20" s="7" t="s">
        <v>45</v>
      </c>
    </row>
    <row r="21" spans="1:8" x14ac:dyDescent="0.2">
      <c r="A21" s="9" t="s">
        <v>15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  <c r="H21" s="7" t="s">
        <v>46</v>
      </c>
    </row>
    <row r="22" spans="1:8" x14ac:dyDescent="0.2">
      <c r="A22" s="8" t="s">
        <v>16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7">
        <v>0</v>
      </c>
    </row>
    <row r="23" spans="1:8" x14ac:dyDescent="0.2">
      <c r="A23" s="9" t="s">
        <v>17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  <c r="H24" s="7" t="s">
        <v>48</v>
      </c>
    </row>
    <row r="25" spans="1:8" x14ac:dyDescent="0.2">
      <c r="A25" s="8" t="s">
        <v>19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  <c r="H25" s="7">
        <v>0</v>
      </c>
    </row>
    <row r="26" spans="1:8" x14ac:dyDescent="0.2">
      <c r="A26" s="9" t="s">
        <v>20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  <c r="H27" s="7" t="s">
        <v>50</v>
      </c>
    </row>
    <row r="28" spans="1:8" x14ac:dyDescent="0.2">
      <c r="A28" s="9" t="s">
        <v>22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  <c r="H28" s="7" t="s">
        <v>51</v>
      </c>
    </row>
    <row r="29" spans="1:8" x14ac:dyDescent="0.2">
      <c r="A29" s="9" t="s">
        <v>23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  <c r="H29" s="7" t="s">
        <v>52</v>
      </c>
    </row>
    <row r="30" spans="1:8" x14ac:dyDescent="0.2">
      <c r="A30" s="8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7">
        <v>0</v>
      </c>
    </row>
    <row r="31" spans="1:8" x14ac:dyDescent="0.2">
      <c r="A31" s="9" t="s">
        <v>24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  <c r="H32" s="7" t="s">
        <v>54</v>
      </c>
    </row>
    <row r="33" spans="1:8" x14ac:dyDescent="0.2">
      <c r="A33" s="10" t="s">
        <v>60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7" t="s">
        <v>55</v>
      </c>
    </row>
    <row r="34" spans="1:8" x14ac:dyDescent="0.2">
      <c r="A34" s="10" t="s">
        <v>62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7" t="s">
        <v>56</v>
      </c>
    </row>
    <row r="35" spans="1:8" x14ac:dyDescent="0.2">
      <c r="A35" s="10"/>
      <c r="B35" s="22"/>
      <c r="C35" s="22"/>
      <c r="D35" s="22"/>
      <c r="E35" s="22"/>
      <c r="F35" s="22"/>
      <c r="G35" s="22"/>
      <c r="H35" s="7"/>
    </row>
    <row r="36" spans="1:8" ht="13.5" customHeight="1" x14ac:dyDescent="0.25">
      <c r="A36" s="14" t="s">
        <v>58</v>
      </c>
      <c r="B36" s="24">
        <f t="shared" ref="B36:G36" si="17">+B5+B32+B33+B34</f>
        <v>394466755.99000001</v>
      </c>
      <c r="C36" s="24">
        <f t="shared" si="17"/>
        <v>52731381.640000001</v>
      </c>
      <c r="D36" s="24">
        <f t="shared" si="17"/>
        <v>447198137.62999994</v>
      </c>
      <c r="E36" s="24">
        <f t="shared" si="17"/>
        <v>428009896.91000003</v>
      </c>
      <c r="F36" s="24">
        <f t="shared" si="17"/>
        <v>417762651.93000001</v>
      </c>
      <c r="G36" s="24">
        <f t="shared" si="17"/>
        <v>19188240.719999947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2017-03-30T22:19:49Z</cp:lastPrinted>
  <dcterms:created xsi:type="dcterms:W3CDTF">2012-12-11T21:13:37Z</dcterms:created>
  <dcterms:modified xsi:type="dcterms:W3CDTF">2026-01-28T17:04:19Z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