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337FF11D-11C1-4892-8895-9E5A23FEF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<sst xmlns="http://schemas.openxmlformats.org/spreadsheetml/2006/main" count="27" uniqueCount="27">
  <si>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</si>
  <si>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</si>
  <si>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</si>
  <si>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</si>
  <si>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</si>
  <si>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</si>
  <si>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</si>
  <si>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</si>
  <si>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</si>
  <si>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</si>
  <si>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</si>
  <si>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</si>
  <si>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</si>
  <si>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</si>
  <si>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</si>
  <si>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</si>
  <si>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</si>
  <si>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</si>
  <si>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</si>
  <si>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</si>
  <si>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</si>
  <si>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</si>
  <si>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</si>
  <si>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</si>
  <si>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</si>
  <si>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</si>
  <si>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Cortázar,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</si>
</sst>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2714625</xdr:colOff>
      <xdr:row>25</xdr:row>
      <xdr:rowOff>133350</xdr:rowOff>
    </xdr:from>
    <xdr:to>
      <xdr:col>4</xdr:col>
      <xdr:colOff>800100</xdr:colOff>
      <xdr:row>30</xdr:row>
      <xdr:rowOff>95344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2973E8-13BF-4597-8E7E-6D7DA8F6A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4152900"/>
          <a:ext cx="5419725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EC4D15-C167-4504-843C-A34BCDD7F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15" sqref="H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493121990.41999996</v>
      </c>
      <c r="C3" s="11">
        <f t="shared" ref="C3:F3" si="0">C4+C12</f>
        <v>1546721995.6500003</v>
      </c>
      <c r="D3" s="11">
        <f t="shared" si="0"/>
        <v>1555374253.48</v>
      </c>
      <c r="E3" s="11">
        <f t="shared" si="0"/>
        <v>484469732.58999991</v>
      </c>
      <c r="F3" s="11">
        <f t="shared" si="0"/>
        <v>-8652257.8299999852</v>
      </c>
    </row>
    <row r="4" spans="1:6" x14ac:dyDescent="0.2">
      <c r="A4" s="5" t="s">
        <v>4</v>
      </c>
      <c r="B4" s="11">
        <f>SUM(B5:B11)</f>
        <v>45847276.359999999</v>
      </c>
      <c r="C4" s="11">
        <f>SUM(C5:C11)</f>
        <v>1444623730.0200002</v>
      </c>
      <c r="D4" s="11">
        <f>SUM(D5:D11)</f>
        <v>1452936073.04</v>
      </c>
      <c r="E4" s="11">
        <f>SUM(E5:E11)</f>
        <v>37534933.340000033</v>
      </c>
      <c r="F4" s="11">
        <f>SUM(F5:F11)</f>
        <v>-8312343.0199999679</v>
      </c>
    </row>
    <row r="5" spans="1:6" x14ac:dyDescent="0.2">
      <c r="A5" s="6" t="s">
        <v>5</v>
      </c>
      <c r="B5" s="12">
        <v>41234663.170000002</v>
      </c>
      <c r="C5" s="12">
        <v>719988969.51999998</v>
      </c>
      <c r="D5" s="12">
        <v>729983391.30999994</v>
      </c>
      <c r="E5" s="12">
        <f>B5+C5-D5</f>
        <v>31240241.379999995</v>
      </c>
      <c r="F5" s="12">
        <f t="shared" ref="F5:F11" si="1">E5-B5</f>
        <v>-9994421.7900000066</v>
      </c>
    </row>
    <row r="6" spans="1:6" x14ac:dyDescent="0.2">
      <c r="A6" s="6" t="s">
        <v>6</v>
      </c>
      <c r="B6" s="12">
        <v>-229340.63</v>
      </c>
      <c r="C6" s="12">
        <v>680141805.57000005</v>
      </c>
      <c r="D6" s="12">
        <v>679483125.48000002</v>
      </c>
      <c r="E6" s="12">
        <f t="shared" ref="E6:E11" si="2">B6+C6-D6</f>
        <v>429339.46000003815</v>
      </c>
      <c r="F6" s="12">
        <f t="shared" si="1"/>
        <v>658680.09000003815</v>
      </c>
    </row>
    <row r="7" spans="1:6" x14ac:dyDescent="0.2">
      <c r="A7" s="6" t="s">
        <v>7</v>
      </c>
      <c r="B7" s="12">
        <v>4841953.82</v>
      </c>
      <c r="C7" s="12">
        <v>44492954.93</v>
      </c>
      <c r="D7" s="12">
        <v>43469556.25</v>
      </c>
      <c r="E7" s="12">
        <f t="shared" si="2"/>
        <v>5865352.5</v>
      </c>
      <c r="F7" s="12">
        <f t="shared" si="1"/>
        <v>1023398.6799999997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447274714.05999994</v>
      </c>
      <c r="C12" s="11">
        <f>SUM(C13:C21)</f>
        <v>102098265.63000001</v>
      </c>
      <c r="D12" s="11">
        <f>SUM(D13:D21)</f>
        <v>102438180.44</v>
      </c>
      <c r="E12" s="11">
        <f>SUM(E13:E21)</f>
        <v>446934799.24999988</v>
      </c>
      <c r="F12" s="11">
        <f>SUM(F13:F21)</f>
        <v>-339914.81000001729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303485220.64999998</v>
      </c>
      <c r="C15" s="13">
        <v>87239760.930000007</v>
      </c>
      <c r="D15" s="13">
        <v>59942393.609999999</v>
      </c>
      <c r="E15" s="13">
        <f t="shared" si="4"/>
        <v>330782587.96999997</v>
      </c>
      <c r="F15" s="13">
        <f t="shared" si="3"/>
        <v>27297367.319999993</v>
      </c>
    </row>
    <row r="16" spans="1:6" x14ac:dyDescent="0.2">
      <c r="A16" s="6" t="s">
        <v>14</v>
      </c>
      <c r="B16" s="12">
        <v>250360465.37</v>
      </c>
      <c r="C16" s="12">
        <v>14756978.699999999</v>
      </c>
      <c r="D16" s="12">
        <v>9072284.9700000007</v>
      </c>
      <c r="E16" s="12">
        <f t="shared" si="4"/>
        <v>256045159.09999999</v>
      </c>
      <c r="F16" s="12">
        <f t="shared" si="3"/>
        <v>5684693.7299999893</v>
      </c>
    </row>
    <row r="17" spans="1:6" x14ac:dyDescent="0.2">
      <c r="A17" s="6" t="s">
        <v>15</v>
      </c>
      <c r="B17" s="12">
        <v>7189215.4000000004</v>
      </c>
      <c r="C17" s="12">
        <v>101526</v>
      </c>
      <c r="D17" s="12">
        <v>50763</v>
      </c>
      <c r="E17" s="12">
        <f t="shared" si="4"/>
        <v>7239978.4000000004</v>
      </c>
      <c r="F17" s="12">
        <f t="shared" si="3"/>
        <v>50763</v>
      </c>
    </row>
    <row r="18" spans="1:6" x14ac:dyDescent="0.2">
      <c r="A18" s="6" t="s">
        <v>16</v>
      </c>
      <c r="B18" s="12">
        <v>-113760187.36</v>
      </c>
      <c r="C18" s="12">
        <v>0</v>
      </c>
      <c r="D18" s="12">
        <v>33372738.859999999</v>
      </c>
      <c r="E18" s="12">
        <f t="shared" si="4"/>
        <v>-147132926.22</v>
      </c>
      <c r="F18" s="12">
        <f t="shared" si="3"/>
        <v>-33372738.859999999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2018-03-08T18:40:55Z</cp:lastPrinted>
  <dcterms:created xsi:type="dcterms:W3CDTF">2014-02-09T04:04:15Z</dcterms:created>
  <dcterms:modified xsi:type="dcterms:W3CDTF">2026-01-28T13:11:55Z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