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wnloads\"/>
    </mc:Choice>
  </mc:AlternateContent>
  <bookViews>
    <workbookView xWindow="0" yWindow="0" windowWidth="20490" windowHeight="7050"/>
  </bookViews>
  <sheets>
    <sheet name="EFE" sheetId="3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C54" i="3" l="1"/>
  <c r="B54" i="3"/>
  <c r="C49" i="3" l="1"/>
  <c r="B49" i="3"/>
  <c r="B48" i="3" s="1"/>
  <c r="C48" i="3"/>
  <c r="C59" i="3" l="1"/>
  <c r="C61" i="3" s="1"/>
  <c r="B59" i="3"/>
  <c r="C41" i="3" l="1"/>
  <c r="B41" i="3"/>
  <c r="C36" i="3"/>
  <c r="B36" i="3"/>
  <c r="C16" i="3"/>
  <c r="B16" i="3"/>
  <c r="C4" i="3"/>
  <c r="B4" i="3"/>
  <c r="C45" i="3" l="1"/>
  <c r="B45" i="3"/>
  <c r="C33" i="3"/>
  <c r="B33" i="3"/>
  <c r="B61" i="3" l="1"/>
</calcChain>
</file>

<file path=xl/sharedStrings.xml><?xml version="1.0" encoding="utf-8"?>
<sst xmlns="http://schemas.openxmlformats.org/spreadsheetml/2006/main" count="60" uniqueCount="52">
  <si>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</si>
  <si>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</si>
  <si>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</si>
  <si>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</si>
  <si>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</si>
  <si>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</si>
  <si>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</si>
  <si>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</si>
  <si>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</si>
  <si>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</si>
  <si>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</si>
  <si>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</si>
  <si>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</si>
  <si>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</si>
  <si>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</si>
  <si>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</si>
  <si>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</si>
  <si>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</si>
  <si>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</si>
  <si>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</si>
  <si>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</si>
  <si>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</si>
  <si>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</si>
  <si>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</si>
  <si>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</si>
  <si>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</si>
  <si>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</si>
  <si>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</si>
  <si>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</si>
  <si>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</si>
  <si>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</si>
  <si>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</si>
  <si>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</si>
  <si>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</si>
  <si>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</si>
  <si>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</si>
  <si>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</si>
  <si>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</si>
  <si>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</si>
  <si>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</si>
  <si>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</si>
  <si>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</si>
  <si>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</si>
  <si>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</si>
  <si>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</si>
  <si>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</si>
  <si>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</si>
  <si>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</si>
  <si>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</si>
  <si>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</si>
  <si>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</si>
  <si>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Municipio de Cortázar, Gto.
Estado de Flujos de Efectivo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</si>
</sst>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0" xfId="8" applyFont="1" applyFill="1" applyBorder="1" applyProtection="1"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left" vertical="top" wrapText="1" indent="1"/>
    </xf>
    <xf numFmtId="0" fontId="4" fillId="0" borderId="4" xfId="8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>
      <alignment horizontal="left" vertical="top" wrapText="1" indent="2"/>
    </xf>
    <xf numFmtId="0" fontId="4" fillId="0" borderId="4" xfId="8" applyFont="1" applyFill="1" applyBorder="1" applyAlignment="1">
      <alignment horizontal="left" vertical="top" wrapText="1" indent="3"/>
    </xf>
    <xf numFmtId="0" fontId="4" fillId="0" borderId="4" xfId="8" applyFont="1" applyFill="1" applyBorder="1" applyAlignment="1">
      <alignment horizontal="left" vertical="top" wrapText="1"/>
    </xf>
    <xf numFmtId="0" fontId="3" fillId="0" borderId="4" xfId="8" applyFont="1" applyFill="1" applyBorder="1" applyAlignment="1">
      <alignment vertical="top" wrapText="1"/>
    </xf>
    <xf numFmtId="0" fontId="4" fillId="0" borderId="4" xfId="8" applyFont="1" applyFill="1" applyBorder="1" applyAlignment="1">
      <alignment vertical="top" wrapText="1"/>
    </xf>
    <xf numFmtId="0" fontId="4" fillId="0" borderId="4" xfId="8" applyNumberFormat="1" applyFont="1" applyFill="1" applyBorder="1" applyAlignment="1">
      <alignment horizontal="center" vertical="top" wrapText="1"/>
    </xf>
    <xf numFmtId="0" fontId="4" fillId="0" borderId="4" xfId="8" applyNumberFormat="1" applyFont="1" applyFill="1" applyBorder="1" applyAlignment="1">
      <alignment horizontal="center" vertical="top"/>
    </xf>
    <xf numFmtId="0" fontId="7" fillId="0" borderId="0" xfId="8" applyFont="1" applyFill="1" applyBorder="1" applyAlignment="1" applyProtection="1">
      <alignment horizontal="center" vertical="center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horizontal="center"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468000</xdr:colOff>
      <xdr:row>0</xdr:row>
      <xdr:rowOff>540000</xdr:rowOff>
    </xdr:to>
    <xdr:pic>
      <xdr:nvPicPr>
        <xdr:cNvPr id="5" name="Imagen 4" descr="LOGO COMPLETO PNG (1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8000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904878</xdr:colOff>
      <xdr:row>0</xdr:row>
      <xdr:rowOff>9525</xdr:rowOff>
    </xdr:from>
    <xdr:to>
      <xdr:col>2</xdr:col>
      <xdr:colOff>1405977</xdr:colOff>
      <xdr:row>0</xdr:row>
      <xdr:rowOff>549525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0B0D90-637C-4AF4-BBAD-B3B3C65A1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72378" y="9525"/>
          <a:ext cx="5010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1" ht="45" customHeight="1" x14ac:dyDescent="0.2">
      <c r="A1" s="22" t="s">
        <v>51</v>
      </c>
      <c r="B1" s="23"/>
      <c r="C1" s="24"/>
    </row>
    <row r="2" spans="1:21" ht="15" customHeight="1" x14ac:dyDescent="0.2">
      <c r="A2" s="2" t="s">
        <v>0</v>
      </c>
      <c r="B2" s="3">
        <v>2023</v>
      </c>
      <c r="C2" s="3">
        <v>2022</v>
      </c>
      <c r="U2" s="1" t="s">
        <v>1</v>
      </c>
    </row>
    <row r="3" spans="1:21" ht="11.25" customHeight="1" x14ac:dyDescent="0.2">
      <c r="A3" s="4" t="s">
        <v>38</v>
      </c>
      <c r="B3" s="5"/>
      <c r="C3" s="5"/>
    </row>
    <row r="4" spans="1:21" ht="11.25" customHeight="1" x14ac:dyDescent="0.2">
      <c r="A4" s="6" t="s">
        <v>2</v>
      </c>
      <c r="B4" s="14">
        <f>SUM(B5:B14)</f>
        <v>477539313.08000004</v>
      </c>
      <c r="C4" s="14">
        <f>SUM(C5:C14)</f>
        <v>343503843.97000003</v>
      </c>
    </row>
    <row r="5" spans="1:21" ht="11.25" customHeight="1" x14ac:dyDescent="0.2">
      <c r="A5" s="7" t="s">
        <v>3</v>
      </c>
      <c r="B5" s="17">
        <v>24153483.66</v>
      </c>
      <c r="C5" s="17">
        <v>23046235.870000001</v>
      </c>
    </row>
    <row r="6" spans="1:21" ht="11.25" customHeight="1" x14ac:dyDescent="0.2">
      <c r="A6" s="7" t="s">
        <v>4</v>
      </c>
      <c r="B6" s="17">
        <v>0</v>
      </c>
      <c r="C6" s="17">
        <v>0</v>
      </c>
    </row>
    <row r="7" spans="1:21" ht="11.25" customHeight="1" x14ac:dyDescent="0.2">
      <c r="A7" s="7" t="s">
        <v>34</v>
      </c>
      <c r="B7" s="17">
        <v>0</v>
      </c>
      <c r="C7" s="17">
        <v>0</v>
      </c>
    </row>
    <row r="8" spans="1:21" ht="11.25" customHeight="1" x14ac:dyDescent="0.2">
      <c r="A8" s="7" t="s">
        <v>5</v>
      </c>
      <c r="B8" s="17">
        <v>23003306.399999999</v>
      </c>
      <c r="C8" s="17">
        <v>19315033.050000001</v>
      </c>
    </row>
    <row r="9" spans="1:21" ht="11.25" customHeight="1" x14ac:dyDescent="0.2">
      <c r="A9" s="7" t="s">
        <v>35</v>
      </c>
      <c r="B9" s="17">
        <v>3473032.94</v>
      </c>
      <c r="C9" s="17">
        <v>6334161.4800000004</v>
      </c>
    </row>
    <row r="10" spans="1:21" ht="11.25" customHeight="1" x14ac:dyDescent="0.2">
      <c r="A10" s="7" t="s">
        <v>36</v>
      </c>
      <c r="B10" s="17">
        <v>4029985.17</v>
      </c>
      <c r="C10" s="17">
        <v>4078278.34</v>
      </c>
    </row>
    <row r="11" spans="1:21" ht="11.25" customHeight="1" x14ac:dyDescent="0.2">
      <c r="A11" s="7" t="s">
        <v>37</v>
      </c>
      <c r="B11" s="17">
        <v>0</v>
      </c>
      <c r="C11" s="17">
        <v>0</v>
      </c>
    </row>
    <row r="12" spans="1:21" ht="22.5" x14ac:dyDescent="0.2">
      <c r="A12" s="7" t="s">
        <v>39</v>
      </c>
      <c r="B12" s="17">
        <v>296554970.04000002</v>
      </c>
      <c r="C12" s="17">
        <v>290730135.23000002</v>
      </c>
    </row>
    <row r="13" spans="1:21" ht="11.25" customHeight="1" x14ac:dyDescent="0.2">
      <c r="A13" s="7" t="s">
        <v>40</v>
      </c>
      <c r="B13" s="17">
        <v>126324534.87</v>
      </c>
      <c r="C13" s="17">
        <v>0</v>
      </c>
    </row>
    <row r="14" spans="1:21" ht="11.25" customHeight="1" x14ac:dyDescent="0.2">
      <c r="A14" s="7" t="s">
        <v>6</v>
      </c>
      <c r="B14" s="17">
        <v>0</v>
      </c>
      <c r="C14" s="17">
        <v>0</v>
      </c>
      <c r="D14" s="13" t="s">
        <v>47</v>
      </c>
    </row>
    <row r="15" spans="1:21" ht="11.25" customHeight="1" x14ac:dyDescent="0.2">
      <c r="A15" s="8"/>
      <c r="B15" s="16"/>
      <c r="C15" s="16"/>
    </row>
    <row r="16" spans="1:21" ht="11.25" customHeight="1" x14ac:dyDescent="0.2">
      <c r="A16" s="6" t="s">
        <v>7</v>
      </c>
      <c r="B16" s="14">
        <f>SUM(B17:B32)</f>
        <v>319400975.93000001</v>
      </c>
      <c r="C16" s="14">
        <f>SUM(C17:C32)</f>
        <v>279822150.57999998</v>
      </c>
    </row>
    <row r="17" spans="1:3" ht="11.25" customHeight="1" x14ac:dyDescent="0.2">
      <c r="A17" s="7" t="s">
        <v>8</v>
      </c>
      <c r="B17" s="18">
        <v>156169386.21000001</v>
      </c>
      <c r="C17" s="18">
        <v>147564959.31</v>
      </c>
    </row>
    <row r="18" spans="1:3" ht="11.25" customHeight="1" x14ac:dyDescent="0.2">
      <c r="A18" s="7" t="s">
        <v>9</v>
      </c>
      <c r="B18" s="18">
        <v>50807209.75</v>
      </c>
      <c r="C18" s="18">
        <v>40712957.82</v>
      </c>
    </row>
    <row r="19" spans="1:3" ht="11.25" customHeight="1" x14ac:dyDescent="0.2">
      <c r="A19" s="7" t="s">
        <v>10</v>
      </c>
      <c r="B19" s="18">
        <v>76222272.739999995</v>
      </c>
      <c r="C19" s="18">
        <v>57386150.920000002</v>
      </c>
    </row>
    <row r="20" spans="1:3" ht="11.25" customHeight="1" x14ac:dyDescent="0.2">
      <c r="A20" s="7" t="s">
        <v>11</v>
      </c>
      <c r="B20" s="18">
        <v>10899538.41</v>
      </c>
      <c r="C20" s="18">
        <v>12910799.199999999</v>
      </c>
    </row>
    <row r="21" spans="1:3" ht="11.25" customHeight="1" x14ac:dyDescent="0.2">
      <c r="A21" s="7" t="s">
        <v>48</v>
      </c>
      <c r="B21" s="21">
        <v>56160</v>
      </c>
      <c r="C21" s="18">
        <v>56160</v>
      </c>
    </row>
    <row r="22" spans="1:3" ht="11.25" customHeight="1" x14ac:dyDescent="0.2">
      <c r="A22" s="7" t="s">
        <v>41</v>
      </c>
      <c r="B22" s="18">
        <v>5002480</v>
      </c>
      <c r="C22" s="18">
        <v>3207000</v>
      </c>
    </row>
    <row r="23" spans="1:3" ht="11.25" customHeight="1" x14ac:dyDescent="0.2">
      <c r="A23" s="7" t="s">
        <v>12</v>
      </c>
      <c r="B23" s="18">
        <v>17459955.199999999</v>
      </c>
      <c r="C23" s="18">
        <v>15315355.869999999</v>
      </c>
    </row>
    <row r="24" spans="1:3" ht="11.25" customHeight="1" x14ac:dyDescent="0.2">
      <c r="A24" s="7" t="s">
        <v>13</v>
      </c>
      <c r="B24" s="18">
        <v>2308973.62</v>
      </c>
      <c r="C24" s="18">
        <v>1944367.46</v>
      </c>
    </row>
    <row r="25" spans="1:3" ht="11.25" customHeight="1" x14ac:dyDescent="0.2">
      <c r="A25" s="7" t="s">
        <v>14</v>
      </c>
      <c r="B25" s="18">
        <v>0</v>
      </c>
      <c r="C25" s="18">
        <v>0</v>
      </c>
    </row>
    <row r="26" spans="1:3" ht="11.25" customHeight="1" x14ac:dyDescent="0.2">
      <c r="A26" s="7" t="s">
        <v>15</v>
      </c>
      <c r="B26" s="18">
        <v>0</v>
      </c>
      <c r="C26" s="18">
        <v>0</v>
      </c>
    </row>
    <row r="27" spans="1:3" ht="11.25" customHeight="1" x14ac:dyDescent="0.2">
      <c r="A27" s="7" t="s">
        <v>16</v>
      </c>
      <c r="B27" s="18">
        <v>0</v>
      </c>
      <c r="C27" s="18">
        <v>194400</v>
      </c>
    </row>
    <row r="28" spans="1:3" ht="11.25" customHeight="1" x14ac:dyDescent="0.2">
      <c r="A28" s="7" t="s">
        <v>17</v>
      </c>
      <c r="B28" s="18">
        <v>0</v>
      </c>
      <c r="C28" s="18">
        <v>0</v>
      </c>
    </row>
    <row r="29" spans="1:3" ht="11.25" customHeight="1" x14ac:dyDescent="0.2">
      <c r="A29" s="7" t="s">
        <v>42</v>
      </c>
      <c r="B29" s="18">
        <v>0</v>
      </c>
      <c r="C29" s="18">
        <v>0</v>
      </c>
    </row>
    <row r="30" spans="1:3" ht="11.25" customHeight="1" x14ac:dyDescent="0.2">
      <c r="A30" s="7" t="s">
        <v>18</v>
      </c>
      <c r="B30" s="18">
        <v>0</v>
      </c>
      <c r="C30" s="18">
        <v>0</v>
      </c>
    </row>
    <row r="31" spans="1:3" ht="11.25" customHeight="1" x14ac:dyDescent="0.2">
      <c r="A31" s="7" t="s">
        <v>19</v>
      </c>
      <c r="B31" s="21">
        <v>475000</v>
      </c>
      <c r="C31" s="18">
        <v>530000</v>
      </c>
    </row>
    <row r="32" spans="1:3" ht="11.25" customHeight="1" x14ac:dyDescent="0.2">
      <c r="A32" s="7" t="s">
        <v>20</v>
      </c>
      <c r="B32" s="18">
        <v>0</v>
      </c>
      <c r="C32" s="18">
        <v>0</v>
      </c>
    </row>
    <row r="33" spans="1:3" ht="11.25" customHeight="1" x14ac:dyDescent="0.2">
      <c r="A33" s="4" t="s">
        <v>43</v>
      </c>
      <c r="B33" s="14">
        <f>B4-B16</f>
        <v>158138337.15000004</v>
      </c>
      <c r="C33" s="14">
        <f>C4-C16</f>
        <v>63681693.390000045</v>
      </c>
    </row>
    <row r="34" spans="1:3" ht="11.25" customHeight="1" x14ac:dyDescent="0.2">
      <c r="A34" s="9"/>
      <c r="B34" s="16"/>
      <c r="C34" s="16"/>
    </row>
    <row r="35" spans="1:3" ht="11.25" customHeight="1" x14ac:dyDescent="0.2">
      <c r="A35" s="4" t="s">
        <v>49</v>
      </c>
      <c r="B35" s="16"/>
      <c r="C35" s="16"/>
    </row>
    <row r="36" spans="1:3" ht="11.25" customHeight="1" x14ac:dyDescent="0.2">
      <c r="A36" s="6" t="s">
        <v>2</v>
      </c>
      <c r="B36" s="14">
        <f>SUM(B37:B39)</f>
        <v>0</v>
      </c>
      <c r="C36" s="14">
        <f>SUM(C37:C39)</f>
        <v>0</v>
      </c>
    </row>
    <row r="37" spans="1:3" ht="11.25" customHeight="1" x14ac:dyDescent="0.2">
      <c r="A37" s="7" t="s">
        <v>21</v>
      </c>
      <c r="B37" s="15">
        <v>0</v>
      </c>
      <c r="C37" s="15">
        <v>0</v>
      </c>
    </row>
    <row r="38" spans="1:3" ht="11.25" customHeight="1" x14ac:dyDescent="0.2">
      <c r="A38" s="7" t="s">
        <v>22</v>
      </c>
      <c r="B38" s="15">
        <v>0</v>
      </c>
      <c r="C38" s="15">
        <v>0</v>
      </c>
    </row>
    <row r="39" spans="1:3" ht="11.25" customHeight="1" x14ac:dyDescent="0.2">
      <c r="A39" s="7" t="s">
        <v>23</v>
      </c>
      <c r="B39" s="15">
        <v>0</v>
      </c>
      <c r="C39" s="15">
        <v>0</v>
      </c>
    </row>
    <row r="40" spans="1:3" ht="11.25" customHeight="1" x14ac:dyDescent="0.2">
      <c r="A40" s="8"/>
      <c r="B40" s="16"/>
      <c r="C40" s="16"/>
    </row>
    <row r="41" spans="1:3" ht="11.25" customHeight="1" x14ac:dyDescent="0.2">
      <c r="A41" s="6" t="s">
        <v>7</v>
      </c>
      <c r="B41" s="14">
        <f>SUM(B42:B44)</f>
        <v>106092635.97</v>
      </c>
      <c r="C41" s="14">
        <f>SUM(C42:C44)</f>
        <v>43925492.269999996</v>
      </c>
    </row>
    <row r="42" spans="1:3" ht="11.25" customHeight="1" x14ac:dyDescent="0.2">
      <c r="A42" s="7" t="s">
        <v>21</v>
      </c>
      <c r="B42" s="19">
        <v>60086336.460000001</v>
      </c>
      <c r="C42" s="19">
        <v>43373594.789999999</v>
      </c>
    </row>
    <row r="43" spans="1:3" ht="11.25" customHeight="1" x14ac:dyDescent="0.2">
      <c r="A43" s="7" t="s">
        <v>22</v>
      </c>
      <c r="B43" s="19">
        <v>46006299.509999998</v>
      </c>
      <c r="C43" s="19">
        <v>551897.48</v>
      </c>
    </row>
    <row r="44" spans="1:3" ht="11.25" customHeight="1" x14ac:dyDescent="0.2">
      <c r="A44" s="7" t="s">
        <v>24</v>
      </c>
      <c r="B44" s="19">
        <v>0</v>
      </c>
      <c r="C44" s="19">
        <v>0</v>
      </c>
    </row>
    <row r="45" spans="1:3" ht="11.25" customHeight="1" x14ac:dyDescent="0.2">
      <c r="A45" s="4" t="s">
        <v>44</v>
      </c>
      <c r="B45" s="14">
        <f>B36-B41</f>
        <v>-106092635.97</v>
      </c>
      <c r="C45" s="14">
        <f>C36-C41</f>
        <v>-43925492.269999996</v>
      </c>
    </row>
    <row r="46" spans="1:3" ht="11.25" customHeight="1" x14ac:dyDescent="0.2">
      <c r="A46" s="9"/>
      <c r="B46" s="16"/>
      <c r="C46" s="16"/>
    </row>
    <row r="47" spans="1:3" ht="11.25" customHeight="1" x14ac:dyDescent="0.2">
      <c r="A47" s="4" t="s">
        <v>50</v>
      </c>
      <c r="B47" s="16"/>
      <c r="C47" s="16"/>
    </row>
    <row r="48" spans="1:3" ht="11.25" customHeight="1" x14ac:dyDescent="0.2">
      <c r="A48" s="6" t="s">
        <v>2</v>
      </c>
      <c r="B48" s="14">
        <f>SUM(B49+B52)</f>
        <v>6000000</v>
      </c>
      <c r="C48" s="14">
        <f>SUM(C49+C52)</f>
        <v>0</v>
      </c>
    </row>
    <row r="49" spans="1:3" ht="11.25" customHeight="1" x14ac:dyDescent="0.2">
      <c r="A49" s="7" t="s">
        <v>25</v>
      </c>
      <c r="B49" s="15">
        <f>B50+B51</f>
        <v>6000000</v>
      </c>
      <c r="C49" s="15">
        <f>C50+C51</f>
        <v>0</v>
      </c>
    </row>
    <row r="50" spans="1:3" ht="11.25" customHeight="1" x14ac:dyDescent="0.2">
      <c r="A50" s="7" t="s">
        <v>26</v>
      </c>
      <c r="B50" s="15">
        <v>0</v>
      </c>
      <c r="C50" s="15">
        <v>0</v>
      </c>
    </row>
    <row r="51" spans="1:3" ht="11.25" customHeight="1" x14ac:dyDescent="0.2">
      <c r="A51" s="7" t="s">
        <v>27</v>
      </c>
      <c r="B51" s="15">
        <v>6000000</v>
      </c>
      <c r="C51" s="15">
        <v>0</v>
      </c>
    </row>
    <row r="52" spans="1:3" ht="11.25" customHeight="1" x14ac:dyDescent="0.2">
      <c r="A52" s="7" t="s">
        <v>28</v>
      </c>
      <c r="B52" s="15">
        <v>0</v>
      </c>
      <c r="C52" s="15">
        <v>0</v>
      </c>
    </row>
    <row r="53" spans="1:3" ht="11.25" customHeight="1" x14ac:dyDescent="0.2">
      <c r="A53" s="8"/>
      <c r="B53" s="16"/>
      <c r="C53" s="16"/>
    </row>
    <row r="54" spans="1:3" ht="11.25" customHeight="1" x14ac:dyDescent="0.2">
      <c r="A54" s="6" t="s">
        <v>7</v>
      </c>
      <c r="B54" s="14">
        <f>SUM(B55+B58)</f>
        <v>14590742.91</v>
      </c>
      <c r="C54" s="14">
        <f>SUM(C55+C58)</f>
        <v>11755974.280000001</v>
      </c>
    </row>
    <row r="55" spans="1:3" ht="11.25" customHeight="1" x14ac:dyDescent="0.2">
      <c r="A55" s="7" t="s">
        <v>29</v>
      </c>
      <c r="B55" s="21">
        <v>0</v>
      </c>
      <c r="C55" s="21">
        <v>6102060</v>
      </c>
    </row>
    <row r="56" spans="1:3" ht="11.25" customHeight="1" x14ac:dyDescent="0.2">
      <c r="A56" s="7" t="s">
        <v>26</v>
      </c>
      <c r="B56" s="21">
        <v>0</v>
      </c>
      <c r="C56" s="21">
        <v>6102060</v>
      </c>
    </row>
    <row r="57" spans="1:3" ht="11.25" customHeight="1" x14ac:dyDescent="0.2">
      <c r="A57" s="7" t="s">
        <v>27</v>
      </c>
      <c r="B57" s="21">
        <v>0</v>
      </c>
      <c r="C57" s="21">
        <v>0</v>
      </c>
    </row>
    <row r="58" spans="1:3" ht="11.25" customHeight="1" x14ac:dyDescent="0.2">
      <c r="A58" s="7" t="s">
        <v>30</v>
      </c>
      <c r="B58" s="21">
        <v>14590742.91</v>
      </c>
      <c r="C58" s="21">
        <v>5653914.2800000003</v>
      </c>
    </row>
    <row r="59" spans="1:3" ht="11.25" customHeight="1" x14ac:dyDescent="0.2">
      <c r="A59" s="4" t="s">
        <v>45</v>
      </c>
      <c r="B59" s="14">
        <f>B48-B54</f>
        <v>-8590742.9100000001</v>
      </c>
      <c r="C59" s="14">
        <f>C48-C54</f>
        <v>-11755974.280000001</v>
      </c>
    </row>
    <row r="60" spans="1:3" ht="11.25" customHeight="1" x14ac:dyDescent="0.2">
      <c r="A60" s="9"/>
      <c r="B60" s="16"/>
      <c r="C60" s="16"/>
    </row>
    <row r="61" spans="1:3" ht="11.25" customHeight="1" x14ac:dyDescent="0.2">
      <c r="A61" s="4" t="s">
        <v>31</v>
      </c>
      <c r="B61" s="14">
        <f>B59+B45+B33</f>
        <v>43454958.270000041</v>
      </c>
      <c r="C61" s="14">
        <f>C59+C45+C33</f>
        <v>8000226.8400000483</v>
      </c>
    </row>
    <row r="62" spans="1:3" ht="11.25" customHeight="1" x14ac:dyDescent="0.2">
      <c r="A62" s="9"/>
      <c r="B62" s="16"/>
      <c r="C62" s="16"/>
    </row>
    <row r="63" spans="1:3" ht="11.25" customHeight="1" x14ac:dyDescent="0.2">
      <c r="A63" s="4" t="s">
        <v>32</v>
      </c>
      <c r="B63" s="14">
        <v>25748626.969999999</v>
      </c>
      <c r="C63" s="14">
        <v>17748400.129999999</v>
      </c>
    </row>
    <row r="64" spans="1:3" ht="11.25" customHeight="1" x14ac:dyDescent="0.2">
      <c r="A64" s="9"/>
      <c r="B64" s="16"/>
      <c r="C64" s="16"/>
    </row>
    <row r="65" spans="1:3" ht="11.25" customHeight="1" x14ac:dyDescent="0.2">
      <c r="A65" s="4" t="s">
        <v>33</v>
      </c>
      <c r="B65" s="14">
        <v>69203585.239999995</v>
      </c>
      <c r="C65" s="20">
        <v>25748626.969999999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25" t="s">
        <v>46</v>
      </c>
      <c r="B68" s="26"/>
      <c r="C68" s="26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45be96a9-161b-45e5-8955-82d7971c9a35"/>
    <ds:schemaRef ds:uri="http://schemas.microsoft.com/office/2006/metadata/properties"/>
    <ds:schemaRef ds:uri="http://purl.org/dc/elements/1.1/"/>
    <ds:schemaRef ds:uri="212f5b6f-540c-444d-8783-9749c880513e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cp:lastPrinted>2019-05-15T20:50:09Z</cp:lastPrinted>
  <dcterms:created xsi:type="dcterms:W3CDTF">2012-12-11T20:31:36Z</dcterms:created>
  <dcterms:modified xsi:type="dcterms:W3CDTF">2024-01-29T17:36:36Z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