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Contabilidad0\Documents\CUENTA PUBLICA 4TO TRIMESTRE 2022\"/>
    </mc:Choice>
  </mc:AlternateContent>
  <xr:revisionPtr revIDLastSave="0" documentId="8_{017ADAED-8793-49A6-884E-4FE437273153}" xr6:coauthVersionLast="47" xr6:coauthVersionMax="47" xr10:uidLastSave="{00000000-0000-0000-0000-000000000000}"/>
  <bookViews>
    <workbookView xWindow="30" yWindow="0" windowWidth="20370" windowHeight="10920" xr2:uid="{00000000-000D-0000-FFFF-FFFF00000000}"/>
  </bookViews>
  <sheets>
    <sheet name="PPI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3" i="1" l="1"/>
  <c r="L93" i="1"/>
  <c r="G93" i="1"/>
  <c r="M92" i="1"/>
  <c r="L92" i="1"/>
  <c r="G92" i="1"/>
  <c r="M91" i="1"/>
  <c r="L91" i="1"/>
  <c r="G91" i="1"/>
  <c r="M90" i="1"/>
  <c r="L90" i="1"/>
  <c r="G90" i="1"/>
  <c r="M89" i="1"/>
  <c r="L89" i="1"/>
  <c r="G89" i="1"/>
  <c r="M88" i="1"/>
  <c r="L88" i="1"/>
  <c r="G88" i="1"/>
  <c r="M87" i="1"/>
  <c r="L87" i="1"/>
  <c r="G87" i="1"/>
  <c r="M86" i="1"/>
  <c r="L86" i="1"/>
  <c r="G86" i="1"/>
  <c r="M85" i="1"/>
  <c r="L85" i="1"/>
  <c r="G85" i="1"/>
  <c r="M84" i="1"/>
  <c r="L84" i="1"/>
  <c r="G84" i="1"/>
  <c r="M83" i="1"/>
  <c r="L83" i="1"/>
  <c r="G83" i="1"/>
  <c r="M82" i="1"/>
  <c r="L82" i="1"/>
  <c r="G82" i="1"/>
  <c r="M81" i="1"/>
  <c r="L81" i="1"/>
  <c r="G81" i="1"/>
  <c r="M80" i="1"/>
  <c r="L80" i="1"/>
  <c r="G80" i="1"/>
  <c r="M79" i="1"/>
  <c r="L79" i="1"/>
  <c r="G79" i="1"/>
  <c r="M78" i="1"/>
  <c r="L78" i="1"/>
  <c r="G78" i="1"/>
  <c r="M77" i="1"/>
  <c r="L77" i="1"/>
  <c r="G77" i="1"/>
  <c r="M76" i="1"/>
  <c r="L76" i="1"/>
  <c r="G76" i="1"/>
  <c r="M75" i="1"/>
  <c r="L75" i="1"/>
  <c r="G75" i="1"/>
  <c r="M74" i="1"/>
  <c r="L74" i="1"/>
  <c r="G74" i="1"/>
  <c r="M73" i="1"/>
  <c r="L73" i="1"/>
  <c r="G73" i="1"/>
  <c r="M72" i="1"/>
  <c r="L72" i="1"/>
  <c r="G72" i="1"/>
  <c r="M71" i="1"/>
  <c r="L71" i="1"/>
  <c r="G71" i="1"/>
  <c r="M70" i="1"/>
  <c r="L70" i="1"/>
  <c r="G70" i="1"/>
  <c r="M69" i="1"/>
  <c r="L69" i="1"/>
  <c r="G69" i="1"/>
  <c r="M68" i="1"/>
  <c r="L68" i="1"/>
  <c r="G68" i="1"/>
  <c r="M67" i="1"/>
  <c r="L67" i="1"/>
  <c r="G67" i="1"/>
  <c r="M66" i="1"/>
  <c r="L66" i="1"/>
  <c r="G66" i="1"/>
  <c r="M65" i="1"/>
  <c r="L65" i="1"/>
  <c r="G65" i="1"/>
  <c r="M64" i="1"/>
  <c r="L64" i="1"/>
  <c r="G64" i="1"/>
  <c r="M63" i="1"/>
  <c r="L63" i="1"/>
  <c r="G63" i="1"/>
  <c r="M62" i="1"/>
  <c r="L62" i="1"/>
  <c r="G62" i="1"/>
  <c r="M61" i="1"/>
  <c r="L61" i="1"/>
  <c r="G61" i="1"/>
  <c r="M60" i="1"/>
  <c r="L60" i="1"/>
  <c r="G60" i="1"/>
  <c r="M59" i="1"/>
  <c r="L59" i="1"/>
  <c r="G59" i="1"/>
  <c r="M58" i="1"/>
  <c r="L58" i="1"/>
  <c r="G58" i="1"/>
  <c r="M57" i="1"/>
  <c r="L57" i="1"/>
  <c r="G57" i="1"/>
  <c r="M56" i="1"/>
  <c r="L56" i="1"/>
  <c r="G56" i="1"/>
  <c r="M55" i="1"/>
  <c r="L55" i="1"/>
  <c r="G55" i="1"/>
  <c r="M54" i="1"/>
  <c r="L54" i="1"/>
  <c r="G54" i="1"/>
  <c r="M53" i="1"/>
  <c r="L53" i="1"/>
  <c r="G53" i="1"/>
  <c r="M52" i="1"/>
  <c r="L52" i="1"/>
  <c r="G52" i="1"/>
  <c r="M51" i="1"/>
  <c r="L51" i="1"/>
  <c r="G51" i="1"/>
  <c r="M42" i="1"/>
  <c r="L42" i="1"/>
  <c r="G42" i="1"/>
  <c r="M41" i="1"/>
  <c r="L41" i="1"/>
  <c r="G41" i="1"/>
  <c r="M40" i="1"/>
  <c r="L40" i="1"/>
  <c r="G40" i="1"/>
  <c r="M39" i="1"/>
  <c r="L39" i="1"/>
  <c r="G39" i="1"/>
  <c r="M38" i="1"/>
  <c r="L38" i="1"/>
  <c r="G38" i="1"/>
  <c r="M37" i="1"/>
  <c r="L37" i="1"/>
  <c r="G37" i="1"/>
  <c r="M36" i="1"/>
  <c r="L36" i="1"/>
  <c r="G36" i="1"/>
  <c r="M35" i="1"/>
  <c r="L35" i="1"/>
  <c r="G35" i="1"/>
  <c r="M34" i="1"/>
  <c r="L34" i="1"/>
  <c r="G34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50" i="1"/>
  <c r="G9" i="1"/>
  <c r="K96" i="1" l="1"/>
  <c r="J96" i="1"/>
  <c r="I96" i="1"/>
  <c r="H96" i="1"/>
  <c r="G96" i="1"/>
  <c r="K45" i="1"/>
  <c r="J45" i="1"/>
  <c r="I45" i="1"/>
  <c r="H45" i="1"/>
  <c r="G45" i="1"/>
  <c r="M96" i="1" l="1"/>
  <c r="M50" i="1"/>
  <c r="M45" i="1"/>
  <c r="M9" i="1"/>
  <c r="K98" i="1"/>
  <c r="I98" i="1"/>
  <c r="H98" i="1"/>
  <c r="J98" i="1"/>
  <c r="G98" i="1"/>
  <c r="L96" i="1"/>
  <c r="L50" i="1"/>
  <c r="L45" i="1"/>
  <c r="L9" i="1"/>
  <c r="L98" i="1" l="1"/>
  <c r="M98" i="1"/>
</calcChain>
</file>

<file path=xl/sharedStrings.xml><?xml version="1.0" encoding="utf-8"?>
<sst xmlns="http://schemas.openxmlformats.org/spreadsheetml/2006/main" count="222" uniqueCount="153">
  <si>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</si>
  <si>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</si>
  <si>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</si>
  <si>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</si>
  <si>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</si>
  <si>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</si>
  <si>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</si>
  <si>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</si>
  <si>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</si>
  <si>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</si>
  <si>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</si>
  <si>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</si>
  <si>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</si>
  <si>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</si>
  <si>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</si>
  <si>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</si>
  <si>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</si>
  <si>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</si>
  <si>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</si>
  <si>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</si>
  <si>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</si>
  <si>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E0002</t>
  </si>
  <si>
    <t>ATENCION A LAS PETIC</t>
  </si>
  <si>
    <t>Muebles de oficina y estantería</t>
  </si>
  <si>
    <t>E0006</t>
  </si>
  <si>
    <t>CONTROL DE RECURSOS</t>
  </si>
  <si>
    <t>Computadoras y equipo periférico</t>
  </si>
  <si>
    <t>Camaras fotograficas y de video</t>
  </si>
  <si>
    <t>Automóviles y camiones</t>
  </si>
  <si>
    <t>Otro equipo de transporte</t>
  </si>
  <si>
    <t>Equipo de comunicación y telecomunicacion</t>
  </si>
  <si>
    <t>Terrenos</t>
  </si>
  <si>
    <t>E0007</t>
  </si>
  <si>
    <t>CONTROL DE ADQUISICI</t>
  </si>
  <si>
    <t>Software</t>
  </si>
  <si>
    <t>E0008</t>
  </si>
  <si>
    <t>RECAUDACION DE RECUR</t>
  </si>
  <si>
    <t>Infraestructura</t>
  </si>
  <si>
    <t>E0009</t>
  </si>
  <si>
    <t>E0011</t>
  </si>
  <si>
    <t>IMPLEMENTACION DE SI</t>
  </si>
  <si>
    <t>E0015</t>
  </si>
  <si>
    <t>PROCURADURIA</t>
  </si>
  <si>
    <t>E0019</t>
  </si>
  <si>
    <t>CONSOLIDACION DE LA PLATAFORMA DE SISTEMAS DE INFO</t>
  </si>
  <si>
    <t>E0021</t>
  </si>
  <si>
    <t>FOMENTO A LA LECTURA E INVESTIGACION</t>
  </si>
  <si>
    <t>E0029</t>
  </si>
  <si>
    <t>PROGRAMA CAMINOS RURALES</t>
  </si>
  <si>
    <t>E0030</t>
  </si>
  <si>
    <t>PREVENCION Y SUPERVISION DEL CUIDADO DEL MEDIO AMB</t>
  </si>
  <si>
    <t>Herramientas y maquinas -herramienta</t>
  </si>
  <si>
    <t>E0035</t>
  </si>
  <si>
    <t>PROMOCION DEL ABASTO DE ALIMENTOS Y SERVICIOS A LA</t>
  </si>
  <si>
    <t>E0067</t>
  </si>
  <si>
    <t>GARANTIZAR EL ACCESO A LA INFORMACION PUBLICA A LA</t>
  </si>
  <si>
    <t>E0070</t>
  </si>
  <si>
    <t>ÓRGANO MUNICIPAL DE PLANEACIÓN</t>
  </si>
  <si>
    <t>E0086</t>
  </si>
  <si>
    <t>COORDINACION MUNICIPAL DE ATENCION A LA MUJER</t>
  </si>
  <si>
    <t>E0091</t>
  </si>
  <si>
    <t>DEPARTAMENTO DE MEJORA REGULATORIA</t>
  </si>
  <si>
    <t>E0093</t>
  </si>
  <si>
    <t>IMPULSO AL TURISMO</t>
  </si>
  <si>
    <t>E0094</t>
  </si>
  <si>
    <t>FOMENTO AL CRECIMIEN</t>
  </si>
  <si>
    <t>S0539</t>
  </si>
  <si>
    <t>PROGRAMA DESARROLLO INSTITUCIONAL MPAL</t>
  </si>
  <si>
    <t>División de terrenos y Constr de obras de urbaniz</t>
  </si>
  <si>
    <t>K0298</t>
  </si>
  <si>
    <t>REHAB. PANTEONES</t>
  </si>
  <si>
    <t>Edificación no habitacional</t>
  </si>
  <si>
    <t>K0512</t>
  </si>
  <si>
    <t>PAV CAMINO ANTIGUO A LA GAVIA COL CERRITO COLORADO</t>
  </si>
  <si>
    <t>K0519</t>
  </si>
  <si>
    <t>CONSTRUCCION ANDADORES UNIDAD DEPORTIVA NORTE</t>
  </si>
  <si>
    <t>Trabajos de acabados en edificaciones y otros trab</t>
  </si>
  <si>
    <t>K0520</t>
  </si>
  <si>
    <t>CONSTRUCCION PAV C FLORES MAGON COL JACINTO LOPEZ</t>
  </si>
  <si>
    <t>K0522</t>
  </si>
  <si>
    <t>CONST GUARNICIONES Y BANQU COL PRIMERO ES CORTAZAR</t>
  </si>
  <si>
    <t>K0524</t>
  </si>
  <si>
    <t>CONST PAV CALLE VENEZUELA COLONIA PANAMERICANA</t>
  </si>
  <si>
    <t>K0533</t>
  </si>
  <si>
    <t>REHAB RED DE AGUA POTABLE C GTO. COL DE FUENTES</t>
  </si>
  <si>
    <t>K0535</t>
  </si>
  <si>
    <t>REHAB ASFALTO C NEZAHUALCOYOTL LOC CAÑADA CARACHEO</t>
  </si>
  <si>
    <t>K0536</t>
  </si>
  <si>
    <t>REHAB ASFALTO C MIGUEL HIDALGO COM BELLAVISTA</t>
  </si>
  <si>
    <t>K0537</t>
  </si>
  <si>
    <t>REHAB ASFALTO C NIÑOS HEROES LOC SAN AGUSTIN</t>
  </si>
  <si>
    <t>K0538</t>
  </si>
  <si>
    <t>REHAB ASFALTO C AV CHAPINGO Y CAMINO A MERINO</t>
  </si>
  <si>
    <t>K0544</t>
  </si>
  <si>
    <t>REHAB DRENAJE SANITARIO C ALDAMA LOC CARACHEO</t>
  </si>
  <si>
    <t>K0545</t>
  </si>
  <si>
    <t>REHAB DRENAJE SANITARIO MIGUEL HIDALGO EN CARACHEO</t>
  </si>
  <si>
    <t>K0546</t>
  </si>
  <si>
    <t>REHAB DRENAJE SANITARIO C ALDAMA LOC CARACEHO</t>
  </si>
  <si>
    <t>K0547</t>
  </si>
  <si>
    <t>CONSTRUCCION PAV CONCRETO C FLORES MAGON CABECERA</t>
  </si>
  <si>
    <t>K0553</t>
  </si>
  <si>
    <t>AMPLIACION RED DRENAJE SN AGUSTIN CULIACAN C NUEVA</t>
  </si>
  <si>
    <t>K0555</t>
  </si>
  <si>
    <t>REHABILITACION CARPETA C M HIDALGO COM TIERRA FRIA</t>
  </si>
  <si>
    <t>K0559</t>
  </si>
  <si>
    <t>REH DE CUBIERTA EN FORO DEL CENTRO CULTURAL</t>
  </si>
  <si>
    <t>K0563</t>
  </si>
  <si>
    <t>GUAR Y BANQ COL LA PERLA CALLE PRIV CAMELINA</t>
  </si>
  <si>
    <t>S0387</t>
  </si>
  <si>
    <t>REHABILITACION DE CAMINOS SACACOSECHAS</t>
  </si>
  <si>
    <t>Construcción de vías de comunicación</t>
  </si>
  <si>
    <t>S0523</t>
  </si>
  <si>
    <t>PAV CONCRETO COLONIA SAN VICENTE NVA SAN FCO</t>
  </si>
  <si>
    <t>S0525</t>
  </si>
  <si>
    <t>REHAB DRENAJE SANITARIO C ALDAMA LOC TIERRA FRIA</t>
  </si>
  <si>
    <t>S0526</t>
  </si>
  <si>
    <t>REHAB RED DE AGUA POTABLE C ALDAMA LOC TIERRA FRIA</t>
  </si>
  <si>
    <t>S0527</t>
  </si>
  <si>
    <t>AMPL DRENAJE SANITARIO C LEONA VICARIO LOC CARACHE</t>
  </si>
  <si>
    <t>S0528</t>
  </si>
  <si>
    <t>AMPL RED DE AGUA POTABLE C NVA CREACION LOC MERINO</t>
  </si>
  <si>
    <t>S0529</t>
  </si>
  <si>
    <t>AMPL ELECTRIFICACION C PRIV LAZARO CARD LOC MERINO</t>
  </si>
  <si>
    <t>S0530</t>
  </si>
  <si>
    <t>REHAB DRENAJE SANITARIO MARIANO ABASOLO LOC MOCHA</t>
  </si>
  <si>
    <t>S0531</t>
  </si>
  <si>
    <t>AMPL DRENAJE SANITARIO C LAZARO CARD LOC SAN AGUST</t>
  </si>
  <si>
    <t>S0532</t>
  </si>
  <si>
    <t>AMPL ELECTRIFICACION C NIÑO ARTILL LOC LA MINILLA</t>
  </si>
  <si>
    <t>S0540</t>
  </si>
  <si>
    <t>REHAB CAMINO ASLFALTICO COM COLONIA DE FUENTES</t>
  </si>
  <si>
    <t>S0541</t>
  </si>
  <si>
    <t>REHAB CAMINO COM SAN AGUSTIN EN TRAMO LA MOCHA</t>
  </si>
  <si>
    <t>S0542</t>
  </si>
  <si>
    <t>REHAB CAMINO COM DE GALERAS Y LA MOCHA</t>
  </si>
  <si>
    <t>S0543</t>
  </si>
  <si>
    <t>CONSTRUCCION Y REHAB EQUIPAMIENTO INST DEPORTIVAS</t>
  </si>
  <si>
    <t>S0549</t>
  </si>
  <si>
    <t>REUBICACION PARA LA PERFORACION POZO TIERRA FRIA</t>
  </si>
  <si>
    <t>Constr obras p abastecde agua petróleo gas el</t>
  </si>
  <si>
    <t>S0556</t>
  </si>
  <si>
    <t>REH PAVIM C PRIVADA ROSALES COLONIA ROSALES</t>
  </si>
  <si>
    <t>S0557</t>
  </si>
  <si>
    <t>PAVIM CAMINO ANTIGUO A LA HUERTA COL TABACHINES</t>
  </si>
  <si>
    <t>S0558</t>
  </si>
  <si>
    <t>REH PAVIM C VILLA DEL MONTE COL TABACHINES</t>
  </si>
  <si>
    <t>S0560</t>
  </si>
  <si>
    <t>CONSTRUCCION PAVIMENTO C REPUBLICA DE JAMAICA</t>
  </si>
  <si>
    <t>S0561</t>
  </si>
  <si>
    <t>REHABILITACION PAVIMENTACION C PALMA COL DEL VALLE</t>
  </si>
  <si>
    <t>S0562</t>
  </si>
  <si>
    <t>Municipio de Cortázar, Gto.
Programas y Proyectos de Inversión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</si>
</sst>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88">
    <xf numFmtId="0" fontId="0" fillId="0" borderId="0" xfId="0"/>
    <xf numFmtId="0" fontId="4" fillId="0" borderId="0" xfId="0" applyFont="1"/>
    <xf numFmtId="0" fontId="8" fillId="4" borderId="0" xfId="0" applyFont="1" applyFill="1" applyAlignment="1">
      <alignment horizontal="left" vertical="top" wrapText="1"/>
    </xf>
    <xf numFmtId="0" fontId="8" fillId="4" borderId="9" xfId="0" applyFont="1" applyFill="1" applyBorder="1" applyAlignment="1">
      <alignment horizontal="left" vertical="top" wrapText="1"/>
    </xf>
    <xf numFmtId="0" fontId="5" fillId="0" borderId="8" xfId="0" applyFont="1" applyBorder="1"/>
    <xf numFmtId="0" fontId="5" fillId="0" borderId="0" xfId="0" applyFont="1"/>
    <xf numFmtId="0" fontId="8" fillId="4" borderId="0" xfId="0" applyFont="1" applyFill="1" applyAlignment="1">
      <alignment horizontal="center" vertical="top" wrapText="1"/>
    </xf>
    <xf numFmtId="43" fontId="7" fillId="5" borderId="28" xfId="0" applyNumberFormat="1" applyFont="1" applyFill="1" applyBorder="1" applyAlignment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4" fillId="0" borderId="8" xfId="0" applyFont="1" applyBorder="1"/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64" fontId="7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left" wrapText="1"/>
    </xf>
    <xf numFmtId="164" fontId="8" fillId="0" borderId="0" xfId="0" applyNumberFormat="1" applyFont="1" applyAlignment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Alignment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0" borderId="20" xfId="0" applyFont="1" applyBorder="1"/>
    <xf numFmtId="0" fontId="5" fillId="0" borderId="30" xfId="0" applyFont="1" applyBorder="1"/>
    <xf numFmtId="0" fontId="8" fillId="0" borderId="30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left" vertical="top" wrapText="1"/>
    </xf>
    <xf numFmtId="0" fontId="7" fillId="6" borderId="14" xfId="0" applyFont="1" applyFill="1" applyBorder="1" applyAlignment="1">
      <alignment horizontal="left" vertical="center" wrapText="1"/>
    </xf>
    <xf numFmtId="0" fontId="7" fillId="6" borderId="28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7" fillId="5" borderId="14" xfId="0" applyFont="1" applyFill="1" applyBorder="1" applyAlignment="1">
      <alignment horizontal="left" vertical="center" wrapText="1"/>
    </xf>
    <xf numFmtId="0" fontId="7" fillId="5" borderId="28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00"/>
  <sheetViews>
    <sheetView tabSelected="1" topLeftCell="A79" workbookViewId="0">
      <selection activeCell="A94" sqref="A94:M94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67" t="s">
        <v>152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9"/>
    </row>
    <row r="2" spans="2:13" ht="13.15" customHeight="1" x14ac:dyDescent="0.2">
      <c r="B2" s="70" t="s">
        <v>0</v>
      </c>
      <c r="C2" s="71"/>
      <c r="D2" s="76" t="s">
        <v>1</v>
      </c>
      <c r="E2" s="79" t="s">
        <v>2</v>
      </c>
      <c r="F2" s="76" t="s">
        <v>3</v>
      </c>
      <c r="G2" s="80" t="s">
        <v>4</v>
      </c>
      <c r="H2" s="80"/>
      <c r="I2" s="80"/>
      <c r="J2" s="80"/>
      <c r="K2" s="80"/>
      <c r="L2" s="80"/>
      <c r="M2" s="81"/>
    </row>
    <row r="3" spans="2:13" ht="13.15" customHeight="1" x14ac:dyDescent="0.2">
      <c r="B3" s="72"/>
      <c r="C3" s="73"/>
      <c r="D3" s="77"/>
      <c r="E3" s="79"/>
      <c r="F3" s="77"/>
      <c r="G3" s="82" t="s">
        <v>20</v>
      </c>
      <c r="H3" s="84" t="s">
        <v>5</v>
      </c>
      <c r="I3" s="51" t="s">
        <v>6</v>
      </c>
      <c r="J3" s="51" t="s">
        <v>7</v>
      </c>
      <c r="K3" s="51" t="s">
        <v>8</v>
      </c>
      <c r="L3" s="54" t="s">
        <v>9</v>
      </c>
      <c r="M3" s="55"/>
    </row>
    <row r="4" spans="2:13" ht="13.15" customHeight="1" x14ac:dyDescent="0.2">
      <c r="B4" s="72"/>
      <c r="C4" s="73"/>
      <c r="D4" s="77"/>
      <c r="E4" s="79"/>
      <c r="F4" s="77"/>
      <c r="G4" s="72"/>
      <c r="H4" s="85"/>
      <c r="I4" s="86"/>
      <c r="J4" s="86"/>
      <c r="K4" s="52"/>
      <c r="L4" s="56" t="s">
        <v>10</v>
      </c>
      <c r="M4" s="58" t="s">
        <v>11</v>
      </c>
    </row>
    <row r="5" spans="2:13" x14ac:dyDescent="0.2">
      <c r="B5" s="74"/>
      <c r="C5" s="75"/>
      <c r="D5" s="78"/>
      <c r="E5" s="79"/>
      <c r="F5" s="78"/>
      <c r="G5" s="83"/>
      <c r="H5" s="56"/>
      <c r="I5" s="87"/>
      <c r="J5" s="87"/>
      <c r="K5" s="53"/>
      <c r="L5" s="57"/>
      <c r="M5" s="59"/>
    </row>
    <row r="6" spans="2:13" ht="13.15" customHeight="1" x14ac:dyDescent="0.2">
      <c r="B6" s="60" t="s">
        <v>12</v>
      </c>
      <c r="C6" s="61"/>
      <c r="D6" s="61"/>
      <c r="E6" s="21"/>
      <c r="G6" s="22"/>
      <c r="H6" s="22"/>
      <c r="I6" s="22"/>
      <c r="J6" s="62"/>
      <c r="K6" s="62"/>
      <c r="L6" s="22"/>
      <c r="M6" s="23"/>
    </row>
    <row r="7" spans="2:13" ht="13.15" customHeight="1" x14ac:dyDescent="0.2">
      <c r="B7" s="24"/>
      <c r="C7" s="63" t="s">
        <v>13</v>
      </c>
      <c r="D7" s="63"/>
      <c r="E7" s="21"/>
      <c r="F7" s="25"/>
      <c r="G7" s="26"/>
      <c r="H7" s="26"/>
      <c r="I7" s="26"/>
      <c r="J7" s="26"/>
      <c r="K7" s="26"/>
      <c r="L7" s="26"/>
      <c r="M7" s="27"/>
    </row>
    <row r="8" spans="2:13" ht="6.6" customHeight="1" x14ac:dyDescent="0.2">
      <c r="B8" s="24"/>
      <c r="E8" s="28"/>
      <c r="F8" s="29"/>
      <c r="G8" s="30"/>
      <c r="H8" s="30"/>
      <c r="I8" s="30"/>
      <c r="J8" s="30"/>
      <c r="K8" s="30"/>
      <c r="L8" s="26"/>
      <c r="M8" s="27"/>
    </row>
    <row r="9" spans="2:13" x14ac:dyDescent="0.2">
      <c r="B9" s="4" t="s">
        <v>21</v>
      </c>
      <c r="C9" s="5"/>
      <c r="D9" s="31" t="s">
        <v>22</v>
      </c>
      <c r="E9" s="28">
        <v>5111</v>
      </c>
      <c r="F9" s="29" t="s">
        <v>23</v>
      </c>
      <c r="G9" s="32">
        <f>+H9</f>
        <v>10000</v>
      </c>
      <c r="H9" s="33">
        <v>10000</v>
      </c>
      <c r="I9" s="33">
        <v>0</v>
      </c>
      <c r="J9" s="33">
        <v>0</v>
      </c>
      <c r="K9" s="33">
        <v>0</v>
      </c>
      <c r="L9" s="34">
        <f>IFERROR(K9/H9,0)</f>
        <v>0</v>
      </c>
      <c r="M9" s="35">
        <f>IFERROR(K9/I9,0)</f>
        <v>0</v>
      </c>
    </row>
    <row r="10" spans="2:13" x14ac:dyDescent="0.2">
      <c r="B10" s="4" t="s">
        <v>24</v>
      </c>
      <c r="C10" s="5"/>
      <c r="D10" s="31" t="s">
        <v>25</v>
      </c>
      <c r="E10" s="28">
        <v>5111</v>
      </c>
      <c r="F10" s="29" t="s">
        <v>23</v>
      </c>
      <c r="G10" s="32">
        <f>+H10</f>
        <v>30000</v>
      </c>
      <c r="H10" s="33">
        <v>30000</v>
      </c>
      <c r="I10" s="33">
        <v>6728</v>
      </c>
      <c r="J10" s="33">
        <v>6728</v>
      </c>
      <c r="K10" s="33">
        <v>6728</v>
      </c>
      <c r="L10" s="34">
        <f>IFERROR(K10/H10,0)</f>
        <v>0.22426666666666667</v>
      </c>
      <c r="M10" s="35">
        <f>IFERROR(K10/I10,0)</f>
        <v>1</v>
      </c>
    </row>
    <row r="11" spans="2:13" x14ac:dyDescent="0.2">
      <c r="B11" s="4"/>
      <c r="C11" s="5"/>
      <c r="D11" s="31"/>
      <c r="E11" s="28">
        <v>5151</v>
      </c>
      <c r="F11" s="29" t="s">
        <v>26</v>
      </c>
      <c r="G11" s="32">
        <f>+H11</f>
        <v>102250</v>
      </c>
      <c r="H11" s="33">
        <v>102250</v>
      </c>
      <c r="I11" s="33">
        <v>104753.73</v>
      </c>
      <c r="J11" s="33">
        <v>104753.73</v>
      </c>
      <c r="K11" s="33">
        <v>104753.73</v>
      </c>
      <c r="L11" s="34">
        <f>IFERROR(K11/H11,0)</f>
        <v>1.0244863569682152</v>
      </c>
      <c r="M11" s="35">
        <f>IFERROR(K11/I11,0)</f>
        <v>1</v>
      </c>
    </row>
    <row r="12" spans="2:13" x14ac:dyDescent="0.2">
      <c r="B12" s="4"/>
      <c r="C12" s="5"/>
      <c r="D12" s="31"/>
      <c r="E12" s="28">
        <v>5231</v>
      </c>
      <c r="F12" s="29" t="s">
        <v>27</v>
      </c>
      <c r="G12" s="32">
        <f>+H12</f>
        <v>0</v>
      </c>
      <c r="H12" s="33">
        <v>0</v>
      </c>
      <c r="I12" s="33">
        <v>0</v>
      </c>
      <c r="J12" s="33">
        <v>0</v>
      </c>
      <c r="K12" s="33">
        <v>0</v>
      </c>
      <c r="L12" s="34">
        <f>IFERROR(K12/H12,0)</f>
        <v>0</v>
      </c>
      <c r="M12" s="35">
        <f>IFERROR(K12/I12,0)</f>
        <v>0</v>
      </c>
    </row>
    <row r="13" spans="2:13" x14ac:dyDescent="0.2">
      <c r="B13" s="4"/>
      <c r="C13" s="5"/>
      <c r="D13" s="31"/>
      <c r="E13" s="28">
        <v>5411</v>
      </c>
      <c r="F13" s="29" t="s">
        <v>28</v>
      </c>
      <c r="G13" s="32">
        <f>+H13</f>
        <v>600000</v>
      </c>
      <c r="H13" s="33">
        <v>600000</v>
      </c>
      <c r="I13" s="33">
        <v>0</v>
      </c>
      <c r="J13" s="33">
        <v>0</v>
      </c>
      <c r="K13" s="33">
        <v>0</v>
      </c>
      <c r="L13" s="34">
        <f>IFERROR(K13/H13,0)</f>
        <v>0</v>
      </c>
      <c r="M13" s="35">
        <f>IFERROR(K13/I13,0)</f>
        <v>0</v>
      </c>
    </row>
    <row r="14" spans="2:13" x14ac:dyDescent="0.2">
      <c r="B14" s="4"/>
      <c r="C14" s="5"/>
      <c r="D14" s="31"/>
      <c r="E14" s="28">
        <v>5491</v>
      </c>
      <c r="F14" s="29" t="s">
        <v>29</v>
      </c>
      <c r="G14" s="32">
        <f>+H14</f>
        <v>70000</v>
      </c>
      <c r="H14" s="33">
        <v>70000</v>
      </c>
      <c r="I14" s="33">
        <v>0</v>
      </c>
      <c r="J14" s="33">
        <v>0</v>
      </c>
      <c r="K14" s="33">
        <v>0</v>
      </c>
      <c r="L14" s="34">
        <f>IFERROR(K14/H14,0)</f>
        <v>0</v>
      </c>
      <c r="M14" s="35">
        <f>IFERROR(K14/I14,0)</f>
        <v>0</v>
      </c>
    </row>
    <row r="15" spans="2:13" x14ac:dyDescent="0.2">
      <c r="B15" s="4"/>
      <c r="C15" s="5"/>
      <c r="D15" s="31"/>
      <c r="E15" s="28">
        <v>5651</v>
      </c>
      <c r="F15" s="29" t="s">
        <v>30</v>
      </c>
      <c r="G15" s="32">
        <f>+H15</f>
        <v>58849.01</v>
      </c>
      <c r="H15" s="33">
        <v>58849.01</v>
      </c>
      <c r="I15" s="33">
        <v>0</v>
      </c>
      <c r="J15" s="33">
        <v>0</v>
      </c>
      <c r="K15" s="33">
        <v>0</v>
      </c>
      <c r="L15" s="34">
        <f>IFERROR(K15/H15,0)</f>
        <v>0</v>
      </c>
      <c r="M15" s="35">
        <f>IFERROR(K15/I15,0)</f>
        <v>0</v>
      </c>
    </row>
    <row r="16" spans="2:13" x14ac:dyDescent="0.2">
      <c r="B16" s="4"/>
      <c r="C16" s="5"/>
      <c r="D16" s="31"/>
      <c r="E16" s="28">
        <v>5811</v>
      </c>
      <c r="F16" s="29" t="s">
        <v>31</v>
      </c>
      <c r="G16" s="32">
        <f>+H16</f>
        <v>1050000</v>
      </c>
      <c r="H16" s="33">
        <v>1050000</v>
      </c>
      <c r="I16" s="33">
        <v>0</v>
      </c>
      <c r="J16" s="33">
        <v>0</v>
      </c>
      <c r="K16" s="33">
        <v>0</v>
      </c>
      <c r="L16" s="34">
        <f>IFERROR(K16/H16,0)</f>
        <v>0</v>
      </c>
      <c r="M16" s="35">
        <f>IFERROR(K16/I16,0)</f>
        <v>0</v>
      </c>
    </row>
    <row r="17" spans="2:13" x14ac:dyDescent="0.2">
      <c r="B17" s="4" t="s">
        <v>32</v>
      </c>
      <c r="C17" s="5"/>
      <c r="D17" s="31" t="s">
        <v>33</v>
      </c>
      <c r="E17" s="28">
        <v>5151</v>
      </c>
      <c r="F17" s="29" t="s">
        <v>26</v>
      </c>
      <c r="G17" s="32">
        <f>+H17</f>
        <v>25000</v>
      </c>
      <c r="H17" s="33">
        <v>25000</v>
      </c>
      <c r="I17" s="33">
        <v>0</v>
      </c>
      <c r="J17" s="33">
        <v>0</v>
      </c>
      <c r="K17" s="33">
        <v>0</v>
      </c>
      <c r="L17" s="34">
        <f>IFERROR(K17/H17,0)</f>
        <v>0</v>
      </c>
      <c r="M17" s="35">
        <f>IFERROR(K17/I17,0)</f>
        <v>0</v>
      </c>
    </row>
    <row r="18" spans="2:13" x14ac:dyDescent="0.2">
      <c r="B18" s="4"/>
      <c r="C18" s="5"/>
      <c r="D18" s="31"/>
      <c r="E18" s="28">
        <v>5911</v>
      </c>
      <c r="F18" s="29" t="s">
        <v>34</v>
      </c>
      <c r="G18" s="32">
        <f>+H18</f>
        <v>0</v>
      </c>
      <c r="H18" s="33">
        <v>0</v>
      </c>
      <c r="I18" s="33">
        <v>104400</v>
      </c>
      <c r="J18" s="33">
        <v>104400</v>
      </c>
      <c r="K18" s="33">
        <v>104400</v>
      </c>
      <c r="L18" s="34">
        <f>IFERROR(K18/H18,0)</f>
        <v>0</v>
      </c>
      <c r="M18" s="35">
        <f>IFERROR(K18/I18,0)</f>
        <v>1</v>
      </c>
    </row>
    <row r="19" spans="2:13" x14ac:dyDescent="0.2">
      <c r="B19" s="4" t="s">
        <v>35</v>
      </c>
      <c r="C19" s="5"/>
      <c r="D19" s="31" t="s">
        <v>36</v>
      </c>
      <c r="E19" s="28">
        <v>5111</v>
      </c>
      <c r="F19" s="29" t="s">
        <v>23</v>
      </c>
      <c r="G19" s="32">
        <f>+H19</f>
        <v>5000</v>
      </c>
      <c r="H19" s="33">
        <v>5000</v>
      </c>
      <c r="I19" s="33">
        <v>0</v>
      </c>
      <c r="J19" s="33">
        <v>0</v>
      </c>
      <c r="K19" s="33">
        <v>0</v>
      </c>
      <c r="L19" s="34">
        <f>IFERROR(K19/H19,0)</f>
        <v>0</v>
      </c>
      <c r="M19" s="35">
        <f>IFERROR(K19/I19,0)</f>
        <v>0</v>
      </c>
    </row>
    <row r="20" spans="2:13" x14ac:dyDescent="0.2">
      <c r="B20" s="4"/>
      <c r="C20" s="5"/>
      <c r="D20" s="31"/>
      <c r="E20" s="28">
        <v>5151</v>
      </c>
      <c r="F20" s="29" t="s">
        <v>26</v>
      </c>
      <c r="G20" s="32">
        <f>+H20</f>
        <v>20000</v>
      </c>
      <c r="H20" s="33">
        <v>20000</v>
      </c>
      <c r="I20" s="33">
        <v>88822.75</v>
      </c>
      <c r="J20" s="33">
        <v>88822.75</v>
      </c>
      <c r="K20" s="33">
        <v>88822.75</v>
      </c>
      <c r="L20" s="34">
        <f>IFERROR(K20/H20,0)</f>
        <v>4.4411375</v>
      </c>
      <c r="M20" s="35">
        <f>IFERROR(K20/I20,0)</f>
        <v>1</v>
      </c>
    </row>
    <row r="21" spans="2:13" x14ac:dyDescent="0.2">
      <c r="B21" s="4"/>
      <c r="C21" s="5"/>
      <c r="D21" s="31"/>
      <c r="E21" s="28">
        <v>5891</v>
      </c>
      <c r="F21" s="29" t="s">
        <v>37</v>
      </c>
      <c r="G21" s="32">
        <f>+H21</f>
        <v>170000</v>
      </c>
      <c r="H21" s="33">
        <v>170000</v>
      </c>
      <c r="I21" s="33">
        <v>0</v>
      </c>
      <c r="J21" s="33">
        <v>0</v>
      </c>
      <c r="K21" s="33">
        <v>0</v>
      </c>
      <c r="L21" s="34">
        <f>IFERROR(K21/H21,0)</f>
        <v>0</v>
      </c>
      <c r="M21" s="35">
        <f>IFERROR(K21/I21,0)</f>
        <v>0</v>
      </c>
    </row>
    <row r="22" spans="2:13" x14ac:dyDescent="0.2">
      <c r="B22" s="4"/>
      <c r="C22" s="5"/>
      <c r="D22" s="31"/>
      <c r="E22" s="28">
        <v>5911</v>
      </c>
      <c r="F22" s="29" t="s">
        <v>34</v>
      </c>
      <c r="G22" s="32">
        <f>+H22</f>
        <v>81900</v>
      </c>
      <c r="H22" s="33">
        <v>81900</v>
      </c>
      <c r="I22" s="33">
        <v>53360</v>
      </c>
      <c r="J22" s="33">
        <v>53360</v>
      </c>
      <c r="K22" s="33">
        <v>53360</v>
      </c>
      <c r="L22" s="34">
        <f>IFERROR(K22/H22,0)</f>
        <v>0.65152625152625154</v>
      </c>
      <c r="M22" s="35">
        <f>IFERROR(K22/I22,0)</f>
        <v>1</v>
      </c>
    </row>
    <row r="23" spans="2:13" x14ac:dyDescent="0.2">
      <c r="B23" s="4" t="s">
        <v>38</v>
      </c>
      <c r="C23" s="5"/>
      <c r="D23" s="31" t="s">
        <v>25</v>
      </c>
      <c r="E23" s="28">
        <v>5911</v>
      </c>
      <c r="F23" s="29" t="s">
        <v>34</v>
      </c>
      <c r="G23" s="32">
        <f>+H23</f>
        <v>35000</v>
      </c>
      <c r="H23" s="33">
        <v>35000</v>
      </c>
      <c r="I23" s="33">
        <v>0</v>
      </c>
      <c r="J23" s="33">
        <v>0</v>
      </c>
      <c r="K23" s="33">
        <v>0</v>
      </c>
      <c r="L23" s="34">
        <f>IFERROR(K23/H23,0)</f>
        <v>0</v>
      </c>
      <c r="M23" s="35">
        <f>IFERROR(K23/I23,0)</f>
        <v>0</v>
      </c>
    </row>
    <row r="24" spans="2:13" x14ac:dyDescent="0.2">
      <c r="B24" s="4" t="s">
        <v>39</v>
      </c>
      <c r="C24" s="5"/>
      <c r="D24" s="31" t="s">
        <v>40</v>
      </c>
      <c r="E24" s="28">
        <v>5111</v>
      </c>
      <c r="F24" s="29" t="s">
        <v>23</v>
      </c>
      <c r="G24" s="32">
        <f>+H24</f>
        <v>20000</v>
      </c>
      <c r="H24" s="33">
        <v>20000</v>
      </c>
      <c r="I24" s="33">
        <v>0</v>
      </c>
      <c r="J24" s="33">
        <v>0</v>
      </c>
      <c r="K24" s="33">
        <v>0</v>
      </c>
      <c r="L24" s="34">
        <f>IFERROR(K24/H24,0)</f>
        <v>0</v>
      </c>
      <c r="M24" s="35">
        <f>IFERROR(K24/I24,0)</f>
        <v>0</v>
      </c>
    </row>
    <row r="25" spans="2:13" x14ac:dyDescent="0.2">
      <c r="B25" s="4"/>
      <c r="C25" s="5"/>
      <c r="D25" s="31"/>
      <c r="E25" s="28">
        <v>5151</v>
      </c>
      <c r="F25" s="29" t="s">
        <v>26</v>
      </c>
      <c r="G25" s="32">
        <f>+H25</f>
        <v>20000</v>
      </c>
      <c r="H25" s="33">
        <v>20000</v>
      </c>
      <c r="I25" s="33">
        <v>17995</v>
      </c>
      <c r="J25" s="33">
        <v>17995</v>
      </c>
      <c r="K25" s="33">
        <v>17995</v>
      </c>
      <c r="L25" s="34">
        <f>IFERROR(K25/H25,0)</f>
        <v>0.89975000000000005</v>
      </c>
      <c r="M25" s="35">
        <f>IFERROR(K25/I25,0)</f>
        <v>1</v>
      </c>
    </row>
    <row r="26" spans="2:13" x14ac:dyDescent="0.2">
      <c r="B26" s="4" t="s">
        <v>41</v>
      </c>
      <c r="C26" s="5"/>
      <c r="D26" s="31" t="s">
        <v>42</v>
      </c>
      <c r="E26" s="28">
        <v>5111</v>
      </c>
      <c r="F26" s="29" t="s">
        <v>23</v>
      </c>
      <c r="G26" s="32">
        <f>+H26</f>
        <v>10000</v>
      </c>
      <c r="H26" s="33">
        <v>10000</v>
      </c>
      <c r="I26" s="33">
        <v>0</v>
      </c>
      <c r="J26" s="33">
        <v>0</v>
      </c>
      <c r="K26" s="33">
        <v>0</v>
      </c>
      <c r="L26" s="34">
        <f>IFERROR(K26/H26,0)</f>
        <v>0</v>
      </c>
      <c r="M26" s="35">
        <f>IFERROR(K26/I26,0)</f>
        <v>0</v>
      </c>
    </row>
    <row r="27" spans="2:13" x14ac:dyDescent="0.2">
      <c r="B27" s="4"/>
      <c r="C27" s="5"/>
      <c r="D27" s="31"/>
      <c r="E27" s="28">
        <v>5151</v>
      </c>
      <c r="F27" s="29" t="s">
        <v>26</v>
      </c>
      <c r="G27" s="32">
        <f>+H27</f>
        <v>20000</v>
      </c>
      <c r="H27" s="33">
        <v>20000</v>
      </c>
      <c r="I27" s="33">
        <v>0</v>
      </c>
      <c r="J27" s="33">
        <v>0</v>
      </c>
      <c r="K27" s="33">
        <v>0</v>
      </c>
      <c r="L27" s="34">
        <f>IFERROR(K27/H27,0)</f>
        <v>0</v>
      </c>
      <c r="M27" s="35">
        <f>IFERROR(K27/I27,0)</f>
        <v>0</v>
      </c>
    </row>
    <row r="28" spans="2:13" ht="22.5" x14ac:dyDescent="0.2">
      <c r="B28" s="4" t="s">
        <v>43</v>
      </c>
      <c r="C28" s="5"/>
      <c r="D28" s="31" t="s">
        <v>44</v>
      </c>
      <c r="E28" s="28">
        <v>5151</v>
      </c>
      <c r="F28" s="29" t="s">
        <v>26</v>
      </c>
      <c r="G28" s="32">
        <f>+H28</f>
        <v>0</v>
      </c>
      <c r="H28" s="33">
        <v>0</v>
      </c>
      <c r="I28" s="33">
        <v>9650</v>
      </c>
      <c r="J28" s="33">
        <v>9650</v>
      </c>
      <c r="K28" s="33">
        <v>9650</v>
      </c>
      <c r="L28" s="34">
        <f>IFERROR(K28/H28,0)</f>
        <v>0</v>
      </c>
      <c r="M28" s="35">
        <f>IFERROR(K28/I28,0)</f>
        <v>1</v>
      </c>
    </row>
    <row r="29" spans="2:13" x14ac:dyDescent="0.2">
      <c r="B29" s="4" t="s">
        <v>45</v>
      </c>
      <c r="C29" s="5"/>
      <c r="D29" s="31" t="s">
        <v>46</v>
      </c>
      <c r="E29" s="28">
        <v>5111</v>
      </c>
      <c r="F29" s="29" t="s">
        <v>23</v>
      </c>
      <c r="G29" s="32">
        <f>+H29</f>
        <v>5000</v>
      </c>
      <c r="H29" s="33">
        <v>5000</v>
      </c>
      <c r="I29" s="33">
        <v>0</v>
      </c>
      <c r="J29" s="33">
        <v>0</v>
      </c>
      <c r="K29" s="33">
        <v>0</v>
      </c>
      <c r="L29" s="34">
        <f>IFERROR(K29/H29,0)</f>
        <v>0</v>
      </c>
      <c r="M29" s="35">
        <f>IFERROR(K29/I29,0)</f>
        <v>0</v>
      </c>
    </row>
    <row r="30" spans="2:13" x14ac:dyDescent="0.2">
      <c r="B30" s="4"/>
      <c r="C30" s="5"/>
      <c r="D30" s="31"/>
      <c r="E30" s="28">
        <v>5151</v>
      </c>
      <c r="F30" s="29" t="s">
        <v>26</v>
      </c>
      <c r="G30" s="32">
        <f>+H30</f>
        <v>20000</v>
      </c>
      <c r="H30" s="33">
        <v>20000</v>
      </c>
      <c r="I30" s="33">
        <v>0</v>
      </c>
      <c r="J30" s="33">
        <v>0</v>
      </c>
      <c r="K30" s="33">
        <v>0</v>
      </c>
      <c r="L30" s="34">
        <f>IFERROR(K30/H30,0)</f>
        <v>0</v>
      </c>
      <c r="M30" s="35">
        <f>IFERROR(K30/I30,0)</f>
        <v>0</v>
      </c>
    </row>
    <row r="31" spans="2:13" x14ac:dyDescent="0.2">
      <c r="B31" s="4" t="s">
        <v>47</v>
      </c>
      <c r="C31" s="5"/>
      <c r="D31" s="31" t="s">
        <v>48</v>
      </c>
      <c r="E31" s="28">
        <v>5151</v>
      </c>
      <c r="F31" s="29" t="s">
        <v>26</v>
      </c>
      <c r="G31" s="32">
        <f>+H31</f>
        <v>0</v>
      </c>
      <c r="H31" s="33">
        <v>0</v>
      </c>
      <c r="I31" s="33">
        <v>82728</v>
      </c>
      <c r="J31" s="33">
        <v>82728</v>
      </c>
      <c r="K31" s="33">
        <v>82728</v>
      </c>
      <c r="L31" s="34">
        <f>IFERROR(K31/H31,0)</f>
        <v>0</v>
      </c>
      <c r="M31" s="35">
        <f>IFERROR(K31/I31,0)</f>
        <v>1</v>
      </c>
    </row>
    <row r="32" spans="2:13" ht="22.5" x14ac:dyDescent="0.2">
      <c r="B32" s="4" t="s">
        <v>49</v>
      </c>
      <c r="C32" s="5"/>
      <c r="D32" s="31" t="s">
        <v>50</v>
      </c>
      <c r="E32" s="28">
        <v>5671</v>
      </c>
      <c r="F32" s="29" t="s">
        <v>51</v>
      </c>
      <c r="G32" s="32">
        <f>+H32</f>
        <v>20000</v>
      </c>
      <c r="H32" s="33">
        <v>20000</v>
      </c>
      <c r="I32" s="33">
        <v>0</v>
      </c>
      <c r="J32" s="33">
        <v>0</v>
      </c>
      <c r="K32" s="33">
        <v>0</v>
      </c>
      <c r="L32" s="34">
        <f>IFERROR(K32/H32,0)</f>
        <v>0</v>
      </c>
      <c r="M32" s="35">
        <f>IFERROR(K32/I32,0)</f>
        <v>0</v>
      </c>
    </row>
    <row r="33" spans="2:13" ht="22.5" x14ac:dyDescent="0.2">
      <c r="B33" s="4" t="s">
        <v>52</v>
      </c>
      <c r="C33" s="5"/>
      <c r="D33" s="31" t="s">
        <v>53</v>
      </c>
      <c r="E33" s="28">
        <v>5151</v>
      </c>
      <c r="F33" s="29" t="s">
        <v>26</v>
      </c>
      <c r="G33" s="32">
        <f>+H33</f>
        <v>20000</v>
      </c>
      <c r="H33" s="33">
        <v>20000</v>
      </c>
      <c r="I33" s="33">
        <v>9570</v>
      </c>
      <c r="J33" s="33">
        <v>9570</v>
      </c>
      <c r="K33" s="33">
        <v>9570</v>
      </c>
      <c r="L33" s="34">
        <f>IFERROR(K33/H33,0)</f>
        <v>0.47849999999999998</v>
      </c>
      <c r="M33" s="35">
        <f>IFERROR(K33/I33,0)</f>
        <v>1</v>
      </c>
    </row>
    <row r="34" spans="2:13" ht="22.5" x14ac:dyDescent="0.2">
      <c r="B34" s="4" t="s">
        <v>54</v>
      </c>
      <c r="C34" s="5"/>
      <c r="D34" s="31" t="s">
        <v>55</v>
      </c>
      <c r="E34" s="28">
        <v>5111</v>
      </c>
      <c r="F34" s="29" t="s">
        <v>23</v>
      </c>
      <c r="G34" s="32">
        <f>+H34</f>
        <v>10000</v>
      </c>
      <c r="H34" s="33">
        <v>10000</v>
      </c>
      <c r="I34" s="33">
        <v>0</v>
      </c>
      <c r="J34" s="33">
        <v>0</v>
      </c>
      <c r="K34" s="33">
        <v>0</v>
      </c>
      <c r="L34" s="34">
        <f>IFERROR(K34/H34,0)</f>
        <v>0</v>
      </c>
      <c r="M34" s="35">
        <f>IFERROR(K34/I34,0)</f>
        <v>0</v>
      </c>
    </row>
    <row r="35" spans="2:13" x14ac:dyDescent="0.2">
      <c r="B35" s="4" t="s">
        <v>56</v>
      </c>
      <c r="C35" s="5"/>
      <c r="D35" s="31" t="s">
        <v>57</v>
      </c>
      <c r="E35" s="28">
        <v>5151</v>
      </c>
      <c r="F35" s="29" t="s">
        <v>26</v>
      </c>
      <c r="G35" s="32">
        <f>+H35</f>
        <v>0</v>
      </c>
      <c r="H35" s="33">
        <v>0</v>
      </c>
      <c r="I35" s="33">
        <v>46650</v>
      </c>
      <c r="J35" s="33">
        <v>46650</v>
      </c>
      <c r="K35" s="33">
        <v>46650</v>
      </c>
      <c r="L35" s="34">
        <f>IFERROR(K35/H35,0)</f>
        <v>0</v>
      </c>
      <c r="M35" s="35">
        <f>IFERROR(K35/I35,0)</f>
        <v>1</v>
      </c>
    </row>
    <row r="36" spans="2:13" x14ac:dyDescent="0.2">
      <c r="B36" s="4" t="s">
        <v>58</v>
      </c>
      <c r="C36" s="5"/>
      <c r="D36" s="31" t="s">
        <v>59</v>
      </c>
      <c r="E36" s="28">
        <v>5151</v>
      </c>
      <c r="F36" s="29" t="s">
        <v>26</v>
      </c>
      <c r="G36" s="32">
        <f>+H36</f>
        <v>0</v>
      </c>
      <c r="H36" s="33">
        <v>0</v>
      </c>
      <c r="I36" s="33">
        <v>11000</v>
      </c>
      <c r="J36" s="33">
        <v>11000</v>
      </c>
      <c r="K36" s="33">
        <v>11000</v>
      </c>
      <c r="L36" s="34">
        <f>IFERROR(K36/H36,0)</f>
        <v>0</v>
      </c>
      <c r="M36" s="35">
        <f>IFERROR(K36/I36,0)</f>
        <v>1</v>
      </c>
    </row>
    <row r="37" spans="2:13" x14ac:dyDescent="0.2">
      <c r="B37" s="4" t="s">
        <v>60</v>
      </c>
      <c r="C37" s="5"/>
      <c r="D37" s="31" t="s">
        <v>61</v>
      </c>
      <c r="E37" s="28">
        <v>5911</v>
      </c>
      <c r="F37" s="29" t="s">
        <v>34</v>
      </c>
      <c r="G37" s="32">
        <f>+H37</f>
        <v>15000</v>
      </c>
      <c r="H37" s="33">
        <v>15000</v>
      </c>
      <c r="I37" s="33">
        <v>0</v>
      </c>
      <c r="J37" s="33">
        <v>0</v>
      </c>
      <c r="K37" s="33">
        <v>0</v>
      </c>
      <c r="L37" s="34">
        <f>IFERROR(K37/H37,0)</f>
        <v>0</v>
      </c>
      <c r="M37" s="35">
        <f>IFERROR(K37/I37,0)</f>
        <v>0</v>
      </c>
    </row>
    <row r="38" spans="2:13" x14ac:dyDescent="0.2">
      <c r="B38" s="4" t="s">
        <v>62</v>
      </c>
      <c r="C38" s="5"/>
      <c r="D38" s="31" t="s">
        <v>63</v>
      </c>
      <c r="E38" s="28">
        <v>5151</v>
      </c>
      <c r="F38" s="29" t="s">
        <v>26</v>
      </c>
      <c r="G38" s="32">
        <f>+H38</f>
        <v>10000</v>
      </c>
      <c r="H38" s="33">
        <v>10000</v>
      </c>
      <c r="I38" s="33">
        <v>0</v>
      </c>
      <c r="J38" s="33">
        <v>0</v>
      </c>
      <c r="K38" s="33">
        <v>0</v>
      </c>
      <c r="L38" s="34">
        <f>IFERROR(K38/H38,0)</f>
        <v>0</v>
      </c>
      <c r="M38" s="35">
        <f>IFERROR(K38/I38,0)</f>
        <v>0</v>
      </c>
    </row>
    <row r="39" spans="2:13" x14ac:dyDescent="0.2">
      <c r="B39" s="4"/>
      <c r="C39" s="5"/>
      <c r="D39" s="31"/>
      <c r="E39" s="28">
        <v>5231</v>
      </c>
      <c r="F39" s="29" t="s">
        <v>27</v>
      </c>
      <c r="G39" s="32">
        <f>+H39</f>
        <v>17855.2</v>
      </c>
      <c r="H39" s="33">
        <v>17855.2</v>
      </c>
      <c r="I39" s="33">
        <v>16240</v>
      </c>
      <c r="J39" s="33">
        <v>16240</v>
      </c>
      <c r="K39" s="33">
        <v>16240</v>
      </c>
      <c r="L39" s="34">
        <f>IFERROR(K39/H39,0)</f>
        <v>0.90953895783861283</v>
      </c>
      <c r="M39" s="35">
        <f>IFERROR(K39/I39,0)</f>
        <v>1</v>
      </c>
    </row>
    <row r="40" spans="2:13" x14ac:dyDescent="0.2">
      <c r="B40" s="4"/>
      <c r="C40" s="5"/>
      <c r="D40" s="31"/>
      <c r="E40" s="28">
        <v>5491</v>
      </c>
      <c r="F40" s="29" t="s">
        <v>29</v>
      </c>
      <c r="G40" s="32">
        <f>+H40</f>
        <v>17144.8</v>
      </c>
      <c r="H40" s="33">
        <v>17144.8</v>
      </c>
      <c r="I40" s="33">
        <v>0</v>
      </c>
      <c r="J40" s="33">
        <v>0</v>
      </c>
      <c r="K40" s="33">
        <v>0</v>
      </c>
      <c r="L40" s="34">
        <f>IFERROR(K40/H40,0)</f>
        <v>0</v>
      </c>
      <c r="M40" s="35">
        <f>IFERROR(K40/I40,0)</f>
        <v>0</v>
      </c>
    </row>
    <row r="41" spans="2:13" x14ac:dyDescent="0.2">
      <c r="B41" s="4" t="s">
        <v>64</v>
      </c>
      <c r="C41" s="5"/>
      <c r="D41" s="31" t="s">
        <v>65</v>
      </c>
      <c r="E41" s="28">
        <v>5151</v>
      </c>
      <c r="F41" s="29" t="s">
        <v>26</v>
      </c>
      <c r="G41" s="32">
        <f>+H41</f>
        <v>20000</v>
      </c>
      <c r="H41" s="33">
        <v>20000</v>
      </c>
      <c r="I41" s="33">
        <v>0</v>
      </c>
      <c r="J41" s="33">
        <v>0</v>
      </c>
      <c r="K41" s="33">
        <v>0</v>
      </c>
      <c r="L41" s="34">
        <f>IFERROR(K41/H41,0)</f>
        <v>0</v>
      </c>
      <c r="M41" s="35">
        <f>IFERROR(K41/I41,0)</f>
        <v>0</v>
      </c>
    </row>
    <row r="42" spans="2:13" x14ac:dyDescent="0.2">
      <c r="B42" s="4" t="s">
        <v>66</v>
      </c>
      <c r="C42" s="5"/>
      <c r="D42" s="31" t="s">
        <v>67</v>
      </c>
      <c r="E42" s="28">
        <v>5151</v>
      </c>
      <c r="F42" s="29" t="s">
        <v>26</v>
      </c>
      <c r="G42" s="32">
        <f>+H42</f>
        <v>0</v>
      </c>
      <c r="H42" s="33">
        <v>0</v>
      </c>
      <c r="I42" s="33">
        <v>0</v>
      </c>
      <c r="J42" s="33">
        <v>0</v>
      </c>
      <c r="K42" s="33">
        <v>0</v>
      </c>
      <c r="L42" s="34">
        <f>IFERROR(K42/H42,0)</f>
        <v>0</v>
      </c>
      <c r="M42" s="35">
        <f>IFERROR(K42/I42,0)</f>
        <v>0</v>
      </c>
    </row>
    <row r="43" spans="2:13" x14ac:dyDescent="0.2">
      <c r="B43" s="4"/>
      <c r="C43" s="5"/>
      <c r="D43" s="31"/>
      <c r="E43" s="36"/>
      <c r="F43" s="37"/>
      <c r="G43" s="41"/>
      <c r="H43" s="41"/>
      <c r="I43" s="41"/>
      <c r="J43" s="41"/>
      <c r="K43" s="41"/>
      <c r="L43" s="38"/>
      <c r="M43" s="39"/>
    </row>
    <row r="44" spans="2:13" x14ac:dyDescent="0.2">
      <c r="B44" s="4"/>
      <c r="C44" s="5"/>
      <c r="D44" s="26"/>
      <c r="E44" s="40"/>
      <c r="F44" s="26"/>
      <c r="G44" s="26"/>
      <c r="H44" s="26"/>
      <c r="I44" s="26"/>
      <c r="J44" s="26"/>
      <c r="K44" s="26"/>
      <c r="L44" s="26"/>
      <c r="M44" s="27"/>
    </row>
    <row r="45" spans="2:13" ht="13.15" customHeight="1" x14ac:dyDescent="0.2">
      <c r="B45" s="64" t="s">
        <v>14</v>
      </c>
      <c r="C45" s="65"/>
      <c r="D45" s="65"/>
      <c r="E45" s="65"/>
      <c r="F45" s="65"/>
      <c r="G45" s="7">
        <f>SUM(G9:G42)</f>
        <v>2482999.0099999998</v>
      </c>
      <c r="H45" s="7">
        <f>SUM(H9:H42)</f>
        <v>2482999.0099999998</v>
      </c>
      <c r="I45" s="7">
        <f>SUM(I9:I42)</f>
        <v>551897.48</v>
      </c>
      <c r="J45" s="7">
        <f>SUM(J9:J42)</f>
        <v>551897.48</v>
      </c>
      <c r="K45" s="7">
        <f>SUM(K9:K42)</f>
        <v>551897.48</v>
      </c>
      <c r="L45" s="8">
        <f>IFERROR(K45/H45,0)</f>
        <v>0.22227051955207991</v>
      </c>
      <c r="M45" s="9">
        <f>IFERROR(K45/I45,0)</f>
        <v>1</v>
      </c>
    </row>
    <row r="46" spans="2:13" ht="4.9000000000000004" customHeight="1" x14ac:dyDescent="0.2">
      <c r="B46" s="4"/>
      <c r="C46" s="5"/>
      <c r="D46" s="26"/>
      <c r="E46" s="40"/>
      <c r="F46" s="26"/>
      <c r="G46" s="26"/>
      <c r="H46" s="26"/>
      <c r="I46" s="26"/>
      <c r="J46" s="26"/>
      <c r="K46" s="26"/>
      <c r="L46" s="26"/>
      <c r="M46" s="27"/>
    </row>
    <row r="47" spans="2:13" ht="13.15" customHeight="1" x14ac:dyDescent="0.2">
      <c r="B47" s="66" t="s">
        <v>15</v>
      </c>
      <c r="C47" s="63"/>
      <c r="D47" s="63"/>
      <c r="E47" s="21"/>
      <c r="F47" s="25"/>
      <c r="G47" s="26"/>
      <c r="H47" s="26"/>
      <c r="I47" s="26"/>
      <c r="J47" s="26"/>
      <c r="K47" s="26"/>
      <c r="L47" s="26"/>
      <c r="M47" s="27"/>
    </row>
    <row r="48" spans="2:13" ht="13.15" customHeight="1" x14ac:dyDescent="0.2">
      <c r="B48" s="24"/>
      <c r="C48" s="63" t="s">
        <v>16</v>
      </c>
      <c r="D48" s="63"/>
      <c r="E48" s="21"/>
      <c r="F48" s="25"/>
      <c r="G48" s="26"/>
      <c r="H48" s="26"/>
      <c r="I48" s="26"/>
      <c r="J48" s="26"/>
      <c r="K48" s="26"/>
      <c r="L48" s="26"/>
      <c r="M48" s="27"/>
    </row>
    <row r="49" spans="2:13" ht="6" customHeight="1" x14ac:dyDescent="0.2">
      <c r="B49" s="42"/>
      <c r="C49" s="43"/>
      <c r="D49" s="43"/>
      <c r="E49" s="36"/>
      <c r="F49" s="43"/>
      <c r="G49" s="26"/>
      <c r="H49" s="26"/>
      <c r="I49" s="26"/>
      <c r="J49" s="26"/>
      <c r="K49" s="26"/>
      <c r="L49" s="26"/>
      <c r="M49" s="27"/>
    </row>
    <row r="50" spans="2:13" x14ac:dyDescent="0.2">
      <c r="B50" s="4" t="s">
        <v>47</v>
      </c>
      <c r="C50" s="5"/>
      <c r="D50" s="26" t="s">
        <v>48</v>
      </c>
      <c r="E50" s="40">
        <v>6141</v>
      </c>
      <c r="F50" s="26" t="s">
        <v>68</v>
      </c>
      <c r="G50" s="32">
        <f>+H50</f>
        <v>0</v>
      </c>
      <c r="H50" s="33">
        <v>0</v>
      </c>
      <c r="I50" s="33">
        <v>58771.38</v>
      </c>
      <c r="J50" s="33">
        <v>58771.38</v>
      </c>
      <c r="K50" s="33">
        <v>58771.38</v>
      </c>
      <c r="L50" s="34">
        <f>IFERROR(K50/H50,0)</f>
        <v>0</v>
      </c>
      <c r="M50" s="35">
        <f>IFERROR(K50/I50,0)</f>
        <v>1</v>
      </c>
    </row>
    <row r="51" spans="2:13" x14ac:dyDescent="0.2">
      <c r="B51" s="4" t="s">
        <v>56</v>
      </c>
      <c r="C51" s="5"/>
      <c r="D51" s="26" t="s">
        <v>57</v>
      </c>
      <c r="E51" s="40">
        <v>6141</v>
      </c>
      <c r="F51" s="26" t="s">
        <v>68</v>
      </c>
      <c r="G51" s="32">
        <f>+H51</f>
        <v>0</v>
      </c>
      <c r="H51" s="33">
        <v>0</v>
      </c>
      <c r="I51" s="33">
        <v>1115791.08</v>
      </c>
      <c r="J51" s="33">
        <v>0</v>
      </c>
      <c r="K51" s="33">
        <v>0</v>
      </c>
      <c r="L51" s="34">
        <f>IFERROR(K51/H51,0)</f>
        <v>0</v>
      </c>
      <c r="M51" s="35">
        <f>IFERROR(K51/I51,0)</f>
        <v>0</v>
      </c>
    </row>
    <row r="52" spans="2:13" x14ac:dyDescent="0.2">
      <c r="B52" s="4" t="s">
        <v>69</v>
      </c>
      <c r="C52" s="5"/>
      <c r="D52" s="26" t="s">
        <v>70</v>
      </c>
      <c r="E52" s="40">
        <v>6221</v>
      </c>
      <c r="F52" s="26" t="s">
        <v>71</v>
      </c>
      <c r="G52" s="32">
        <f>+H52</f>
        <v>0</v>
      </c>
      <c r="H52" s="33">
        <v>0</v>
      </c>
      <c r="I52" s="33">
        <v>1051567.56</v>
      </c>
      <c r="J52" s="33">
        <v>1051567.56</v>
      </c>
      <c r="K52" s="33">
        <v>1051567.56</v>
      </c>
      <c r="L52" s="34">
        <f>IFERROR(K52/H52,0)</f>
        <v>0</v>
      </c>
      <c r="M52" s="35">
        <f>IFERROR(K52/I52,0)</f>
        <v>1</v>
      </c>
    </row>
    <row r="53" spans="2:13" ht="22.5" x14ac:dyDescent="0.2">
      <c r="B53" s="4" t="s">
        <v>72</v>
      </c>
      <c r="C53" s="5"/>
      <c r="D53" s="26" t="s">
        <v>73</v>
      </c>
      <c r="E53" s="40">
        <v>6141</v>
      </c>
      <c r="F53" s="26" t="s">
        <v>68</v>
      </c>
      <c r="G53" s="32">
        <f>+H53</f>
        <v>0</v>
      </c>
      <c r="H53" s="33">
        <v>0</v>
      </c>
      <c r="I53" s="33">
        <v>2754343.75</v>
      </c>
      <c r="J53" s="33">
        <v>2754343.75</v>
      </c>
      <c r="K53" s="33">
        <v>2754343.75</v>
      </c>
      <c r="L53" s="34">
        <f>IFERROR(K53/H53,0)</f>
        <v>0</v>
      </c>
      <c r="M53" s="35">
        <f>IFERROR(K53/I53,0)</f>
        <v>1</v>
      </c>
    </row>
    <row r="54" spans="2:13" x14ac:dyDescent="0.2">
      <c r="B54" s="4" t="s">
        <v>74</v>
      </c>
      <c r="C54" s="5"/>
      <c r="D54" s="26" t="s">
        <v>75</v>
      </c>
      <c r="E54" s="40">
        <v>6221</v>
      </c>
      <c r="F54" s="26" t="s">
        <v>71</v>
      </c>
      <c r="G54" s="32">
        <f>+H54</f>
        <v>0</v>
      </c>
      <c r="H54" s="33">
        <v>0</v>
      </c>
      <c r="I54" s="33">
        <v>701415.69</v>
      </c>
      <c r="J54" s="33">
        <v>701415.69</v>
      </c>
      <c r="K54" s="33">
        <v>701415.69</v>
      </c>
      <c r="L54" s="34">
        <f>IFERROR(K54/H54,0)</f>
        <v>0</v>
      </c>
      <c r="M54" s="35">
        <f>IFERROR(K54/I54,0)</f>
        <v>1</v>
      </c>
    </row>
    <row r="55" spans="2:13" x14ac:dyDescent="0.2">
      <c r="B55" s="4"/>
      <c r="C55" s="5"/>
      <c r="D55" s="26"/>
      <c r="E55" s="40">
        <v>6291</v>
      </c>
      <c r="F55" s="26" t="s">
        <v>76</v>
      </c>
      <c r="G55" s="32">
        <f>+H55</f>
        <v>0</v>
      </c>
      <c r="H55" s="33">
        <v>0</v>
      </c>
      <c r="I55" s="33">
        <v>0</v>
      </c>
      <c r="J55" s="33">
        <v>0</v>
      </c>
      <c r="K55" s="33">
        <v>0</v>
      </c>
      <c r="L55" s="34">
        <f>IFERROR(K55/H55,0)</f>
        <v>0</v>
      </c>
      <c r="M55" s="35">
        <f>IFERROR(K55/I55,0)</f>
        <v>0</v>
      </c>
    </row>
    <row r="56" spans="2:13" ht="22.5" x14ac:dyDescent="0.2">
      <c r="B56" s="4" t="s">
        <v>77</v>
      </c>
      <c r="C56" s="5"/>
      <c r="D56" s="26" t="s">
        <v>78</v>
      </c>
      <c r="E56" s="40">
        <v>6141</v>
      </c>
      <c r="F56" s="26" t="s">
        <v>68</v>
      </c>
      <c r="G56" s="32">
        <f>+H56</f>
        <v>0</v>
      </c>
      <c r="H56" s="33">
        <v>0</v>
      </c>
      <c r="I56" s="33">
        <v>842372.88</v>
      </c>
      <c r="J56" s="33">
        <v>842372.88</v>
      </c>
      <c r="K56" s="33">
        <v>842372.88</v>
      </c>
      <c r="L56" s="34">
        <f>IFERROR(K56/H56,0)</f>
        <v>0</v>
      </c>
      <c r="M56" s="35">
        <f>IFERROR(K56/I56,0)</f>
        <v>1</v>
      </c>
    </row>
    <row r="57" spans="2:13" ht="22.5" x14ac:dyDescent="0.2">
      <c r="B57" s="4" t="s">
        <v>79</v>
      </c>
      <c r="C57" s="5"/>
      <c r="D57" s="26" t="s">
        <v>80</v>
      </c>
      <c r="E57" s="40">
        <v>6141</v>
      </c>
      <c r="F57" s="26" t="s">
        <v>68</v>
      </c>
      <c r="G57" s="32">
        <f>+H57</f>
        <v>0</v>
      </c>
      <c r="H57" s="33">
        <v>0</v>
      </c>
      <c r="I57" s="33">
        <v>398478.24</v>
      </c>
      <c r="J57" s="33">
        <v>398478.24</v>
      </c>
      <c r="K57" s="33">
        <v>398478.24</v>
      </c>
      <c r="L57" s="34">
        <f>IFERROR(K57/H57,0)</f>
        <v>0</v>
      </c>
      <c r="M57" s="35">
        <f>IFERROR(K57/I57,0)</f>
        <v>1</v>
      </c>
    </row>
    <row r="58" spans="2:13" x14ac:dyDescent="0.2">
      <c r="B58" s="4" t="s">
        <v>81</v>
      </c>
      <c r="C58" s="5"/>
      <c r="D58" s="26" t="s">
        <v>82</v>
      </c>
      <c r="E58" s="40">
        <v>6141</v>
      </c>
      <c r="F58" s="26" t="s">
        <v>68</v>
      </c>
      <c r="G58" s="32">
        <f>+H58</f>
        <v>0</v>
      </c>
      <c r="H58" s="33">
        <v>0</v>
      </c>
      <c r="I58" s="33">
        <v>6657882.9299999997</v>
      </c>
      <c r="J58" s="33">
        <v>6657882.9299999997</v>
      </c>
      <c r="K58" s="33">
        <v>6657882.9299999997</v>
      </c>
      <c r="L58" s="34">
        <f>IFERROR(K58/H58,0)</f>
        <v>0</v>
      </c>
      <c r="M58" s="35">
        <f>IFERROR(K58/I58,0)</f>
        <v>1</v>
      </c>
    </row>
    <row r="59" spans="2:13" x14ac:dyDescent="0.2">
      <c r="B59" s="4" t="s">
        <v>83</v>
      </c>
      <c r="C59" s="5"/>
      <c r="D59" s="26" t="s">
        <v>84</v>
      </c>
      <c r="E59" s="40">
        <v>6141</v>
      </c>
      <c r="F59" s="26" t="s">
        <v>68</v>
      </c>
      <c r="G59" s="32">
        <f>+H59</f>
        <v>0</v>
      </c>
      <c r="H59" s="33">
        <v>0</v>
      </c>
      <c r="I59" s="33">
        <v>597619.29</v>
      </c>
      <c r="J59" s="33">
        <v>597619.29</v>
      </c>
      <c r="K59" s="33">
        <v>597619.29</v>
      </c>
      <c r="L59" s="34">
        <f>IFERROR(K59/H59,0)</f>
        <v>0</v>
      </c>
      <c r="M59" s="35">
        <f>IFERROR(K59/I59,0)</f>
        <v>1</v>
      </c>
    </row>
    <row r="60" spans="2:13" ht="22.5" x14ac:dyDescent="0.2">
      <c r="B60" s="4" t="s">
        <v>85</v>
      </c>
      <c r="C60" s="5"/>
      <c r="D60" s="26" t="s">
        <v>86</v>
      </c>
      <c r="E60" s="40">
        <v>6141</v>
      </c>
      <c r="F60" s="26" t="s">
        <v>68</v>
      </c>
      <c r="G60" s="32">
        <f>+H60</f>
        <v>0</v>
      </c>
      <c r="H60" s="33">
        <v>0</v>
      </c>
      <c r="I60" s="33">
        <v>0</v>
      </c>
      <c r="J60" s="33">
        <v>0</v>
      </c>
      <c r="K60" s="33">
        <v>0</v>
      </c>
      <c r="L60" s="34">
        <f>IFERROR(K60/H60,0)</f>
        <v>0</v>
      </c>
      <c r="M60" s="35">
        <f>IFERROR(K60/I60,0)</f>
        <v>0</v>
      </c>
    </row>
    <row r="61" spans="2:13" x14ac:dyDescent="0.2">
      <c r="B61" s="4" t="s">
        <v>87</v>
      </c>
      <c r="C61" s="5"/>
      <c r="D61" s="26" t="s">
        <v>88</v>
      </c>
      <c r="E61" s="40">
        <v>6141</v>
      </c>
      <c r="F61" s="26" t="s">
        <v>68</v>
      </c>
      <c r="G61" s="32">
        <f>+H61</f>
        <v>0</v>
      </c>
      <c r="H61" s="33">
        <v>0</v>
      </c>
      <c r="I61" s="33">
        <v>0</v>
      </c>
      <c r="J61" s="33">
        <v>0</v>
      </c>
      <c r="K61" s="33">
        <v>0</v>
      </c>
      <c r="L61" s="34">
        <f>IFERROR(K61/H61,0)</f>
        <v>0</v>
      </c>
      <c r="M61" s="35">
        <f>IFERROR(K61/I61,0)</f>
        <v>0</v>
      </c>
    </row>
    <row r="62" spans="2:13" x14ac:dyDescent="0.2">
      <c r="B62" s="4" t="s">
        <v>89</v>
      </c>
      <c r="C62" s="5"/>
      <c r="D62" s="26" t="s">
        <v>90</v>
      </c>
      <c r="E62" s="40">
        <v>6141</v>
      </c>
      <c r="F62" s="26" t="s">
        <v>68</v>
      </c>
      <c r="G62" s="32">
        <f>+H62</f>
        <v>0</v>
      </c>
      <c r="H62" s="33">
        <v>0</v>
      </c>
      <c r="I62" s="33">
        <v>0</v>
      </c>
      <c r="J62" s="33">
        <v>0</v>
      </c>
      <c r="K62" s="33">
        <v>0</v>
      </c>
      <c r="L62" s="34">
        <f>IFERROR(K62/H62,0)</f>
        <v>0</v>
      </c>
      <c r="M62" s="35">
        <f>IFERROR(K62/I62,0)</f>
        <v>0</v>
      </c>
    </row>
    <row r="63" spans="2:13" x14ac:dyDescent="0.2">
      <c r="B63" s="4" t="s">
        <v>91</v>
      </c>
      <c r="C63" s="5"/>
      <c r="D63" s="26" t="s">
        <v>92</v>
      </c>
      <c r="E63" s="40">
        <v>6141</v>
      </c>
      <c r="F63" s="26" t="s">
        <v>68</v>
      </c>
      <c r="G63" s="32">
        <f>+H63</f>
        <v>0</v>
      </c>
      <c r="H63" s="33">
        <v>0</v>
      </c>
      <c r="I63" s="33">
        <v>0</v>
      </c>
      <c r="J63" s="33">
        <v>0</v>
      </c>
      <c r="K63" s="33">
        <v>0</v>
      </c>
      <c r="L63" s="34">
        <f>IFERROR(K63/H63,0)</f>
        <v>0</v>
      </c>
      <c r="M63" s="35">
        <f>IFERROR(K63/I63,0)</f>
        <v>0</v>
      </c>
    </row>
    <row r="64" spans="2:13" x14ac:dyDescent="0.2">
      <c r="B64" s="4" t="s">
        <v>93</v>
      </c>
      <c r="C64" s="5"/>
      <c r="D64" s="26" t="s">
        <v>94</v>
      </c>
      <c r="E64" s="40">
        <v>6141</v>
      </c>
      <c r="F64" s="26" t="s">
        <v>68</v>
      </c>
      <c r="G64" s="32">
        <f>+H64</f>
        <v>0</v>
      </c>
      <c r="H64" s="33">
        <v>0</v>
      </c>
      <c r="I64" s="33">
        <v>84961.46</v>
      </c>
      <c r="J64" s="33">
        <v>84961.46</v>
      </c>
      <c r="K64" s="33">
        <v>84961.46</v>
      </c>
      <c r="L64" s="34">
        <f>IFERROR(K64/H64,0)</f>
        <v>0</v>
      </c>
      <c r="M64" s="35">
        <f>IFERROR(K64/I64,0)</f>
        <v>1</v>
      </c>
    </row>
    <row r="65" spans="2:13" ht="22.5" x14ac:dyDescent="0.2">
      <c r="B65" s="4" t="s">
        <v>95</v>
      </c>
      <c r="C65" s="5"/>
      <c r="D65" s="26" t="s">
        <v>96</v>
      </c>
      <c r="E65" s="40">
        <v>6141</v>
      </c>
      <c r="F65" s="26" t="s">
        <v>68</v>
      </c>
      <c r="G65" s="32">
        <f>+H65</f>
        <v>0</v>
      </c>
      <c r="H65" s="33">
        <v>0</v>
      </c>
      <c r="I65" s="33">
        <v>74266.899999999994</v>
      </c>
      <c r="J65" s="33">
        <v>74266.899999999994</v>
      </c>
      <c r="K65" s="33">
        <v>74266.899999999994</v>
      </c>
      <c r="L65" s="34">
        <f>IFERROR(K65/H65,0)</f>
        <v>0</v>
      </c>
      <c r="M65" s="35">
        <f>IFERROR(K65/I65,0)</f>
        <v>1</v>
      </c>
    </row>
    <row r="66" spans="2:13" x14ac:dyDescent="0.2">
      <c r="B66" s="4" t="s">
        <v>97</v>
      </c>
      <c r="C66" s="5"/>
      <c r="D66" s="26" t="s">
        <v>98</v>
      </c>
      <c r="E66" s="40">
        <v>6141</v>
      </c>
      <c r="F66" s="26" t="s">
        <v>68</v>
      </c>
      <c r="G66" s="32">
        <f>+H66</f>
        <v>0</v>
      </c>
      <c r="H66" s="33">
        <v>0</v>
      </c>
      <c r="I66" s="33">
        <v>79145.75</v>
      </c>
      <c r="J66" s="33">
        <v>79145.75</v>
      </c>
      <c r="K66" s="33">
        <v>79145.75</v>
      </c>
      <c r="L66" s="34">
        <f>IFERROR(K66/H66,0)</f>
        <v>0</v>
      </c>
      <c r="M66" s="35">
        <f>IFERROR(K66/I66,0)</f>
        <v>1</v>
      </c>
    </row>
    <row r="67" spans="2:13" ht="22.5" x14ac:dyDescent="0.2">
      <c r="B67" s="4" t="s">
        <v>99</v>
      </c>
      <c r="C67" s="5"/>
      <c r="D67" s="26" t="s">
        <v>100</v>
      </c>
      <c r="E67" s="40">
        <v>6141</v>
      </c>
      <c r="F67" s="26" t="s">
        <v>68</v>
      </c>
      <c r="G67" s="32">
        <f>+H67</f>
        <v>0</v>
      </c>
      <c r="H67" s="33">
        <v>0</v>
      </c>
      <c r="I67" s="33">
        <v>435097.94</v>
      </c>
      <c r="J67" s="33">
        <v>435097.94</v>
      </c>
      <c r="K67" s="33">
        <v>435097.94</v>
      </c>
      <c r="L67" s="34">
        <f>IFERROR(K67/H67,0)</f>
        <v>0</v>
      </c>
      <c r="M67" s="35">
        <f>IFERROR(K67/I67,0)</f>
        <v>1</v>
      </c>
    </row>
    <row r="68" spans="2:13" ht="22.5" x14ac:dyDescent="0.2">
      <c r="B68" s="4" t="s">
        <v>101</v>
      </c>
      <c r="C68" s="5"/>
      <c r="D68" s="26" t="s">
        <v>102</v>
      </c>
      <c r="E68" s="40">
        <v>6141</v>
      </c>
      <c r="F68" s="26" t="s">
        <v>68</v>
      </c>
      <c r="G68" s="32">
        <f>+H68</f>
        <v>0</v>
      </c>
      <c r="H68" s="33">
        <v>0</v>
      </c>
      <c r="I68" s="33">
        <v>133763.93</v>
      </c>
      <c r="J68" s="33">
        <v>133763.93</v>
      </c>
      <c r="K68" s="33">
        <v>133763.93</v>
      </c>
      <c r="L68" s="34">
        <f>IFERROR(K68/H68,0)</f>
        <v>0</v>
      </c>
      <c r="M68" s="35">
        <f>IFERROR(K68/I68,0)</f>
        <v>1</v>
      </c>
    </row>
    <row r="69" spans="2:13" x14ac:dyDescent="0.2">
      <c r="B69" s="4" t="s">
        <v>103</v>
      </c>
      <c r="C69" s="5"/>
      <c r="D69" s="26" t="s">
        <v>104</v>
      </c>
      <c r="E69" s="40">
        <v>6141</v>
      </c>
      <c r="F69" s="26" t="s">
        <v>68</v>
      </c>
      <c r="G69" s="32">
        <f>+H69</f>
        <v>0</v>
      </c>
      <c r="H69" s="33">
        <v>0</v>
      </c>
      <c r="I69" s="33">
        <v>0</v>
      </c>
      <c r="J69" s="33">
        <v>0</v>
      </c>
      <c r="K69" s="33">
        <v>0</v>
      </c>
      <c r="L69" s="34">
        <f>IFERROR(K69/H69,0)</f>
        <v>0</v>
      </c>
      <c r="M69" s="35">
        <f>IFERROR(K69/I69,0)</f>
        <v>0</v>
      </c>
    </row>
    <row r="70" spans="2:13" x14ac:dyDescent="0.2">
      <c r="B70" s="4" t="s">
        <v>105</v>
      </c>
      <c r="C70" s="5"/>
      <c r="D70" s="26" t="s">
        <v>106</v>
      </c>
      <c r="E70" s="40">
        <v>6221</v>
      </c>
      <c r="F70" s="26" t="s">
        <v>71</v>
      </c>
      <c r="G70" s="32">
        <f>+H70</f>
        <v>0</v>
      </c>
      <c r="H70" s="33">
        <v>0</v>
      </c>
      <c r="I70" s="33">
        <v>0</v>
      </c>
      <c r="J70" s="33">
        <v>0</v>
      </c>
      <c r="K70" s="33">
        <v>0</v>
      </c>
      <c r="L70" s="34">
        <f>IFERROR(K70/H70,0)</f>
        <v>0</v>
      </c>
      <c r="M70" s="35">
        <f>IFERROR(K70/I70,0)</f>
        <v>0</v>
      </c>
    </row>
    <row r="71" spans="2:13" x14ac:dyDescent="0.2">
      <c r="B71" s="4" t="s">
        <v>107</v>
      </c>
      <c r="C71" s="5"/>
      <c r="D71" s="26" t="s">
        <v>108</v>
      </c>
      <c r="E71" s="40">
        <v>6141</v>
      </c>
      <c r="F71" s="26" t="s">
        <v>68</v>
      </c>
      <c r="G71" s="32">
        <f>+H71</f>
        <v>0</v>
      </c>
      <c r="H71" s="33">
        <v>0</v>
      </c>
      <c r="I71" s="33">
        <v>204219.12</v>
      </c>
      <c r="J71" s="33">
        <v>0</v>
      </c>
      <c r="K71" s="33">
        <v>0</v>
      </c>
      <c r="L71" s="34">
        <f>IFERROR(K71/H71,0)</f>
        <v>0</v>
      </c>
      <c r="M71" s="35">
        <f>IFERROR(K71/I71,0)</f>
        <v>0</v>
      </c>
    </row>
    <row r="72" spans="2:13" x14ac:dyDescent="0.2">
      <c r="B72" s="4" t="s">
        <v>109</v>
      </c>
      <c r="C72" s="5"/>
      <c r="D72" s="26" t="s">
        <v>110</v>
      </c>
      <c r="E72" s="40">
        <v>6141</v>
      </c>
      <c r="F72" s="26" t="s">
        <v>68</v>
      </c>
      <c r="G72" s="32">
        <f>+H72</f>
        <v>0</v>
      </c>
      <c r="H72" s="33">
        <v>0</v>
      </c>
      <c r="I72" s="33">
        <v>0</v>
      </c>
      <c r="J72" s="33">
        <v>0</v>
      </c>
      <c r="K72" s="33">
        <v>0</v>
      </c>
      <c r="L72" s="34">
        <f>IFERROR(K72/H72,0)</f>
        <v>0</v>
      </c>
      <c r="M72" s="35">
        <f>IFERROR(K72/I72,0)</f>
        <v>0</v>
      </c>
    </row>
    <row r="73" spans="2:13" x14ac:dyDescent="0.2">
      <c r="B73" s="4"/>
      <c r="C73" s="5"/>
      <c r="D73" s="26"/>
      <c r="E73" s="40">
        <v>6151</v>
      </c>
      <c r="F73" s="26" t="s">
        <v>111</v>
      </c>
      <c r="G73" s="32">
        <f>+H73</f>
        <v>0</v>
      </c>
      <c r="H73" s="33">
        <v>0</v>
      </c>
      <c r="I73" s="33">
        <v>5611869.6699999999</v>
      </c>
      <c r="J73" s="33">
        <v>2342938.54</v>
      </c>
      <c r="K73" s="33">
        <v>825074.4</v>
      </c>
      <c r="L73" s="34">
        <f>IFERROR(K73/H73,0)</f>
        <v>0</v>
      </c>
      <c r="M73" s="35">
        <f>IFERROR(K73/I73,0)</f>
        <v>0.14702308651440937</v>
      </c>
    </row>
    <row r="74" spans="2:13" x14ac:dyDescent="0.2">
      <c r="B74" s="4" t="s">
        <v>112</v>
      </c>
      <c r="C74" s="5"/>
      <c r="D74" s="26" t="s">
        <v>113</v>
      </c>
      <c r="E74" s="40">
        <v>6141</v>
      </c>
      <c r="F74" s="26" t="s">
        <v>68</v>
      </c>
      <c r="G74" s="32">
        <f>+H74</f>
        <v>0</v>
      </c>
      <c r="H74" s="33">
        <v>0</v>
      </c>
      <c r="I74" s="33">
        <v>7837623.7999999998</v>
      </c>
      <c r="J74" s="33">
        <v>7521312.04</v>
      </c>
      <c r="K74" s="33">
        <v>7521312.04</v>
      </c>
      <c r="L74" s="34">
        <f>IFERROR(K74/H74,0)</f>
        <v>0</v>
      </c>
      <c r="M74" s="35">
        <f>IFERROR(K74/I74,0)</f>
        <v>0.95964188023415975</v>
      </c>
    </row>
    <row r="75" spans="2:13" x14ac:dyDescent="0.2">
      <c r="B75" s="4" t="s">
        <v>114</v>
      </c>
      <c r="C75" s="5"/>
      <c r="D75" s="26" t="s">
        <v>115</v>
      </c>
      <c r="E75" s="40">
        <v>6141</v>
      </c>
      <c r="F75" s="26" t="s">
        <v>68</v>
      </c>
      <c r="G75" s="32">
        <f>+H75</f>
        <v>0</v>
      </c>
      <c r="H75" s="33">
        <v>0</v>
      </c>
      <c r="I75" s="33">
        <v>1532965.01</v>
      </c>
      <c r="J75" s="33">
        <v>1532965.01</v>
      </c>
      <c r="K75" s="33">
        <v>1343896.21</v>
      </c>
      <c r="L75" s="34">
        <f>IFERROR(K75/H75,0)</f>
        <v>0</v>
      </c>
      <c r="M75" s="35">
        <f>IFERROR(K75/I75,0)</f>
        <v>0.87666463437414011</v>
      </c>
    </row>
    <row r="76" spans="2:13" ht="22.5" x14ac:dyDescent="0.2">
      <c r="B76" s="4" t="s">
        <v>116</v>
      </c>
      <c r="C76" s="5"/>
      <c r="D76" s="26" t="s">
        <v>117</v>
      </c>
      <c r="E76" s="40">
        <v>6141</v>
      </c>
      <c r="F76" s="26" t="s">
        <v>68</v>
      </c>
      <c r="G76" s="32">
        <f>+H76</f>
        <v>0</v>
      </c>
      <c r="H76" s="33">
        <v>0</v>
      </c>
      <c r="I76" s="33">
        <v>826156.71</v>
      </c>
      <c r="J76" s="33">
        <v>826156.71</v>
      </c>
      <c r="K76" s="33">
        <v>538705.84</v>
      </c>
      <c r="L76" s="34">
        <f>IFERROR(K76/H76,0)</f>
        <v>0</v>
      </c>
      <c r="M76" s="35">
        <f>IFERROR(K76/I76,0)</f>
        <v>0.65206253665845071</v>
      </c>
    </row>
    <row r="77" spans="2:13" ht="22.5" x14ac:dyDescent="0.2">
      <c r="B77" s="4" t="s">
        <v>118</v>
      </c>
      <c r="C77" s="5"/>
      <c r="D77" s="26" t="s">
        <v>119</v>
      </c>
      <c r="E77" s="40">
        <v>6141</v>
      </c>
      <c r="F77" s="26" t="s">
        <v>68</v>
      </c>
      <c r="G77" s="32">
        <f>+H77</f>
        <v>0</v>
      </c>
      <c r="H77" s="33">
        <v>0</v>
      </c>
      <c r="I77" s="33">
        <v>416441.25</v>
      </c>
      <c r="J77" s="33">
        <v>416441.25</v>
      </c>
      <c r="K77" s="33">
        <v>416441.25</v>
      </c>
      <c r="L77" s="34">
        <f>IFERROR(K77/H77,0)</f>
        <v>0</v>
      </c>
      <c r="M77" s="35">
        <f>IFERROR(K77/I77,0)</f>
        <v>1</v>
      </c>
    </row>
    <row r="78" spans="2:13" ht="22.5" x14ac:dyDescent="0.2">
      <c r="B78" s="4" t="s">
        <v>120</v>
      </c>
      <c r="C78" s="5"/>
      <c r="D78" s="26" t="s">
        <v>121</v>
      </c>
      <c r="E78" s="40">
        <v>6141</v>
      </c>
      <c r="F78" s="26" t="s">
        <v>68</v>
      </c>
      <c r="G78" s="32">
        <f>+H78</f>
        <v>0</v>
      </c>
      <c r="H78" s="33">
        <v>0</v>
      </c>
      <c r="I78" s="33">
        <v>166589.37</v>
      </c>
      <c r="J78" s="33">
        <v>166589.37</v>
      </c>
      <c r="K78" s="33">
        <v>166589.37</v>
      </c>
      <c r="L78" s="34">
        <f>IFERROR(K78/H78,0)</f>
        <v>0</v>
      </c>
      <c r="M78" s="35">
        <f>IFERROR(K78/I78,0)</f>
        <v>1</v>
      </c>
    </row>
    <row r="79" spans="2:13" ht="22.5" x14ac:dyDescent="0.2">
      <c r="B79" s="4" t="s">
        <v>122</v>
      </c>
      <c r="C79" s="5"/>
      <c r="D79" s="26" t="s">
        <v>123</v>
      </c>
      <c r="E79" s="40">
        <v>6141</v>
      </c>
      <c r="F79" s="26" t="s">
        <v>68</v>
      </c>
      <c r="G79" s="32">
        <f>+H79</f>
        <v>0</v>
      </c>
      <c r="H79" s="33">
        <v>0</v>
      </c>
      <c r="I79" s="33">
        <v>267058.27</v>
      </c>
      <c r="J79" s="33">
        <v>267058.27</v>
      </c>
      <c r="K79" s="33">
        <v>224911.65</v>
      </c>
      <c r="L79" s="34">
        <f>IFERROR(K79/H79,0)</f>
        <v>0</v>
      </c>
      <c r="M79" s="35">
        <f>IFERROR(K79/I79,0)</f>
        <v>0.84218193280440246</v>
      </c>
    </row>
    <row r="80" spans="2:13" ht="22.5" x14ac:dyDescent="0.2">
      <c r="B80" s="4" t="s">
        <v>124</v>
      </c>
      <c r="C80" s="5"/>
      <c r="D80" s="26" t="s">
        <v>125</v>
      </c>
      <c r="E80" s="40">
        <v>6141</v>
      </c>
      <c r="F80" s="26" t="s">
        <v>68</v>
      </c>
      <c r="G80" s="32">
        <f>+H80</f>
        <v>0</v>
      </c>
      <c r="H80" s="33">
        <v>0</v>
      </c>
      <c r="I80" s="33">
        <v>587273.99</v>
      </c>
      <c r="J80" s="33">
        <v>587273.99</v>
      </c>
      <c r="K80" s="33">
        <v>587273.99</v>
      </c>
      <c r="L80" s="34">
        <f>IFERROR(K80/H80,0)</f>
        <v>0</v>
      </c>
      <c r="M80" s="35">
        <f>IFERROR(K80/I80,0)</f>
        <v>1</v>
      </c>
    </row>
    <row r="81" spans="2:13" ht="22.5" x14ac:dyDescent="0.2">
      <c r="B81" s="4" t="s">
        <v>126</v>
      </c>
      <c r="C81" s="5"/>
      <c r="D81" s="26" t="s">
        <v>127</v>
      </c>
      <c r="E81" s="40">
        <v>6141</v>
      </c>
      <c r="F81" s="26" t="s">
        <v>68</v>
      </c>
      <c r="G81" s="32">
        <f>+H81</f>
        <v>0</v>
      </c>
      <c r="H81" s="33">
        <v>0</v>
      </c>
      <c r="I81" s="33">
        <v>484745.73</v>
      </c>
      <c r="J81" s="33">
        <v>484745.73</v>
      </c>
      <c r="K81" s="33">
        <v>484745.73</v>
      </c>
      <c r="L81" s="34">
        <f>IFERROR(K81/H81,0)</f>
        <v>0</v>
      </c>
      <c r="M81" s="35">
        <f>IFERROR(K81/I81,0)</f>
        <v>1</v>
      </c>
    </row>
    <row r="82" spans="2:13" x14ac:dyDescent="0.2">
      <c r="B82" s="4" t="s">
        <v>128</v>
      </c>
      <c r="C82" s="5"/>
      <c r="D82" s="26" t="s">
        <v>129</v>
      </c>
      <c r="E82" s="40">
        <v>6141</v>
      </c>
      <c r="F82" s="26" t="s">
        <v>68</v>
      </c>
      <c r="G82" s="32">
        <f>+H82</f>
        <v>0</v>
      </c>
      <c r="H82" s="33">
        <v>0</v>
      </c>
      <c r="I82" s="33">
        <v>1090310.03</v>
      </c>
      <c r="J82" s="33">
        <v>1090310.03</v>
      </c>
      <c r="K82" s="33">
        <v>980974.75</v>
      </c>
      <c r="L82" s="34">
        <f>IFERROR(K82/H82,0)</f>
        <v>0</v>
      </c>
      <c r="M82" s="35">
        <f>IFERROR(K82/I82,0)</f>
        <v>0.89972092616629418</v>
      </c>
    </row>
    <row r="83" spans="2:13" x14ac:dyDescent="0.2">
      <c r="B83" s="4" t="s">
        <v>130</v>
      </c>
      <c r="C83" s="5"/>
      <c r="D83" s="26" t="s">
        <v>131</v>
      </c>
      <c r="E83" s="40">
        <v>6141</v>
      </c>
      <c r="F83" s="26" t="s">
        <v>68</v>
      </c>
      <c r="G83" s="32">
        <f>+H83</f>
        <v>0</v>
      </c>
      <c r="H83" s="33">
        <v>0</v>
      </c>
      <c r="I83" s="33">
        <v>1176375.1599999999</v>
      </c>
      <c r="J83" s="33">
        <v>1176375.1599999999</v>
      </c>
      <c r="K83" s="33">
        <v>1143382.95</v>
      </c>
      <c r="L83" s="34">
        <f>IFERROR(K83/H83,0)</f>
        <v>0</v>
      </c>
      <c r="M83" s="35">
        <f>IFERROR(K83/I83,0)</f>
        <v>0.97195434660487057</v>
      </c>
    </row>
    <row r="84" spans="2:13" x14ac:dyDescent="0.2">
      <c r="B84" s="4" t="s">
        <v>132</v>
      </c>
      <c r="C84" s="5"/>
      <c r="D84" s="26" t="s">
        <v>133</v>
      </c>
      <c r="E84" s="40">
        <v>6141</v>
      </c>
      <c r="F84" s="26" t="s">
        <v>68</v>
      </c>
      <c r="G84" s="32">
        <f>+H84</f>
        <v>0</v>
      </c>
      <c r="H84" s="33">
        <v>0</v>
      </c>
      <c r="I84" s="33">
        <v>0</v>
      </c>
      <c r="J84" s="33">
        <v>0</v>
      </c>
      <c r="K84" s="33">
        <v>0</v>
      </c>
      <c r="L84" s="34">
        <f>IFERROR(K84/H84,0)</f>
        <v>0</v>
      </c>
      <c r="M84" s="35">
        <f>IFERROR(K84/I84,0)</f>
        <v>0</v>
      </c>
    </row>
    <row r="85" spans="2:13" x14ac:dyDescent="0.2">
      <c r="B85" s="4" t="s">
        <v>134</v>
      </c>
      <c r="C85" s="5"/>
      <c r="D85" s="26" t="s">
        <v>135</v>
      </c>
      <c r="E85" s="40">
        <v>6141</v>
      </c>
      <c r="F85" s="26" t="s">
        <v>68</v>
      </c>
      <c r="G85" s="32">
        <f>+H85</f>
        <v>0</v>
      </c>
      <c r="H85" s="33">
        <v>0</v>
      </c>
      <c r="I85" s="33">
        <v>0</v>
      </c>
      <c r="J85" s="33">
        <v>0</v>
      </c>
      <c r="K85" s="33">
        <v>0</v>
      </c>
      <c r="L85" s="34">
        <f>IFERROR(K85/H85,0)</f>
        <v>0</v>
      </c>
      <c r="M85" s="35">
        <f>IFERROR(K85/I85,0)</f>
        <v>0</v>
      </c>
    </row>
    <row r="86" spans="2:13" ht="22.5" x14ac:dyDescent="0.2">
      <c r="B86" s="4" t="s">
        <v>136</v>
      </c>
      <c r="C86" s="5"/>
      <c r="D86" s="26" t="s">
        <v>137</v>
      </c>
      <c r="E86" s="40">
        <v>6291</v>
      </c>
      <c r="F86" s="26" t="s">
        <v>76</v>
      </c>
      <c r="G86" s="32">
        <f>+H86</f>
        <v>0</v>
      </c>
      <c r="H86" s="33">
        <v>0</v>
      </c>
      <c r="I86" s="33">
        <v>0</v>
      </c>
      <c r="J86" s="33">
        <v>0</v>
      </c>
      <c r="K86" s="33">
        <v>0</v>
      </c>
      <c r="L86" s="34">
        <f>IFERROR(K86/H86,0)</f>
        <v>0</v>
      </c>
      <c r="M86" s="35">
        <f>IFERROR(K86/I86,0)</f>
        <v>0</v>
      </c>
    </row>
    <row r="87" spans="2:13" x14ac:dyDescent="0.2">
      <c r="B87" s="4" t="s">
        <v>138</v>
      </c>
      <c r="C87" s="5"/>
      <c r="D87" s="26" t="s">
        <v>139</v>
      </c>
      <c r="E87" s="40">
        <v>6131</v>
      </c>
      <c r="F87" s="26" t="s">
        <v>140</v>
      </c>
      <c r="G87" s="32">
        <f>+H87</f>
        <v>0</v>
      </c>
      <c r="H87" s="33">
        <v>0</v>
      </c>
      <c r="I87" s="33">
        <v>1399771.26</v>
      </c>
      <c r="J87" s="33">
        <v>1399771.26</v>
      </c>
      <c r="K87" s="33">
        <v>1399771.26</v>
      </c>
      <c r="L87" s="34">
        <f>IFERROR(K87/H87,0)</f>
        <v>0</v>
      </c>
      <c r="M87" s="35">
        <f>IFERROR(K87/I87,0)</f>
        <v>1</v>
      </c>
    </row>
    <row r="88" spans="2:13" x14ac:dyDescent="0.2">
      <c r="B88" s="4" t="s">
        <v>141</v>
      </c>
      <c r="C88" s="5"/>
      <c r="D88" s="26" t="s">
        <v>142</v>
      </c>
      <c r="E88" s="40">
        <v>6141</v>
      </c>
      <c r="F88" s="26" t="s">
        <v>68</v>
      </c>
      <c r="G88" s="32">
        <f>+H88</f>
        <v>0</v>
      </c>
      <c r="H88" s="33">
        <v>0</v>
      </c>
      <c r="I88" s="33">
        <v>6481314.9699999997</v>
      </c>
      <c r="J88" s="33">
        <v>3185940.49</v>
      </c>
      <c r="K88" s="33">
        <v>3185940.49</v>
      </c>
      <c r="L88" s="34">
        <f>IFERROR(K88/H88,0)</f>
        <v>0</v>
      </c>
      <c r="M88" s="35">
        <f>IFERROR(K88/I88,0)</f>
        <v>0.49155773245810958</v>
      </c>
    </row>
    <row r="89" spans="2:13" x14ac:dyDescent="0.2">
      <c r="B89" s="4" t="s">
        <v>143</v>
      </c>
      <c r="C89" s="5"/>
      <c r="D89" s="26" t="s">
        <v>144</v>
      </c>
      <c r="E89" s="40">
        <v>6141</v>
      </c>
      <c r="F89" s="26" t="s">
        <v>68</v>
      </c>
      <c r="G89" s="32">
        <f>+H89</f>
        <v>0</v>
      </c>
      <c r="H89" s="33">
        <v>0</v>
      </c>
      <c r="I89" s="33">
        <v>9278139.6400000006</v>
      </c>
      <c r="J89" s="33">
        <v>8336374.6799999997</v>
      </c>
      <c r="K89" s="33">
        <v>3062471.76</v>
      </c>
      <c r="L89" s="34">
        <f>IFERROR(K89/H89,0)</f>
        <v>0</v>
      </c>
      <c r="M89" s="35">
        <f>IFERROR(K89/I89,0)</f>
        <v>0.33007390261696895</v>
      </c>
    </row>
    <row r="90" spans="2:13" x14ac:dyDescent="0.2">
      <c r="B90" s="4" t="s">
        <v>145</v>
      </c>
      <c r="C90" s="5"/>
      <c r="D90" s="26" t="s">
        <v>146</v>
      </c>
      <c r="E90" s="40">
        <v>6141</v>
      </c>
      <c r="F90" s="26" t="s">
        <v>68</v>
      </c>
      <c r="G90" s="32">
        <f>+H90</f>
        <v>0</v>
      </c>
      <c r="H90" s="33">
        <v>0</v>
      </c>
      <c r="I90" s="33">
        <v>2117023.44</v>
      </c>
      <c r="J90" s="33">
        <v>2117023.44</v>
      </c>
      <c r="K90" s="33">
        <v>1750705.38</v>
      </c>
      <c r="L90" s="34">
        <f>IFERROR(K90/H90,0)</f>
        <v>0</v>
      </c>
      <c r="M90" s="35">
        <f>IFERROR(K90/I90,0)</f>
        <v>0.82696551531805429</v>
      </c>
    </row>
    <row r="91" spans="2:13" x14ac:dyDescent="0.2">
      <c r="B91" s="4" t="s">
        <v>147</v>
      </c>
      <c r="C91" s="5"/>
      <c r="D91" s="26" t="s">
        <v>148</v>
      </c>
      <c r="E91" s="40">
        <v>6141</v>
      </c>
      <c r="F91" s="26" t="s">
        <v>68</v>
      </c>
      <c r="G91" s="32">
        <f>+H91</f>
        <v>0</v>
      </c>
      <c r="H91" s="33">
        <v>0</v>
      </c>
      <c r="I91" s="33">
        <v>2642812.73</v>
      </c>
      <c r="J91" s="33">
        <v>1876897.63</v>
      </c>
      <c r="K91" s="33">
        <v>1876897.63</v>
      </c>
      <c r="L91" s="34">
        <f>IFERROR(K91/H91,0)</f>
        <v>0</v>
      </c>
      <c r="M91" s="35">
        <f>IFERROR(K91/I91,0)</f>
        <v>0.71018941625879028</v>
      </c>
    </row>
    <row r="92" spans="2:13" ht="22.5" x14ac:dyDescent="0.2">
      <c r="B92" s="4" t="s">
        <v>149</v>
      </c>
      <c r="C92" s="5"/>
      <c r="D92" s="26" t="s">
        <v>150</v>
      </c>
      <c r="E92" s="40">
        <v>6141</v>
      </c>
      <c r="F92" s="26" t="s">
        <v>68</v>
      </c>
      <c r="G92" s="32">
        <f>+H92</f>
        <v>0</v>
      </c>
      <c r="H92" s="33">
        <v>0</v>
      </c>
      <c r="I92" s="33">
        <v>2446941.54</v>
      </c>
      <c r="J92" s="33">
        <v>2049393.58</v>
      </c>
      <c r="K92" s="33">
        <v>2049393.58</v>
      </c>
      <c r="L92" s="34">
        <f>IFERROR(K92/H92,0)</f>
        <v>0</v>
      </c>
      <c r="M92" s="35">
        <f>IFERROR(K92/I92,0)</f>
        <v>0.83753271032376198</v>
      </c>
    </row>
    <row r="93" spans="2:13" x14ac:dyDescent="0.2">
      <c r="B93" s="4" t="s">
        <v>151</v>
      </c>
      <c r="C93" s="5"/>
      <c r="D93" s="26" t="s">
        <v>92</v>
      </c>
      <c r="E93" s="40">
        <v>6141</v>
      </c>
      <c r="F93" s="26" t="s">
        <v>68</v>
      </c>
      <c r="G93" s="32">
        <f>+H93</f>
        <v>0</v>
      </c>
      <c r="H93" s="33">
        <v>0</v>
      </c>
      <c r="I93" s="33">
        <v>1945418.81</v>
      </c>
      <c r="J93" s="33">
        <v>1945418.81</v>
      </c>
      <c r="K93" s="33">
        <v>1945418.81</v>
      </c>
      <c r="L93" s="34">
        <f>IFERROR(K93/H93,0)</f>
        <v>0</v>
      </c>
      <c r="M93" s="35">
        <f>IFERROR(K93/I93,0)</f>
        <v>1</v>
      </c>
    </row>
    <row r="94" spans="2:13" x14ac:dyDescent="0.2">
      <c r="B94" s="4"/>
      <c r="C94" s="5"/>
      <c r="D94" s="26"/>
      <c r="E94" s="40"/>
      <c r="F94" s="26"/>
      <c r="G94" s="41"/>
      <c r="H94" s="41"/>
      <c r="I94" s="41"/>
      <c r="J94" s="41"/>
      <c r="K94" s="41"/>
      <c r="L94" s="38"/>
      <c r="M94" s="39"/>
    </row>
    <row r="95" spans="2:13" x14ac:dyDescent="0.2">
      <c r="B95" s="44"/>
      <c r="C95" s="45"/>
      <c r="D95" s="46"/>
      <c r="E95" s="47"/>
      <c r="F95" s="46"/>
      <c r="G95" s="46"/>
      <c r="H95" s="46"/>
      <c r="I95" s="46"/>
      <c r="J95" s="46"/>
      <c r="K95" s="46"/>
      <c r="L95" s="46"/>
      <c r="M95" s="48"/>
    </row>
    <row r="96" spans="2:13" x14ac:dyDescent="0.2">
      <c r="B96" s="64" t="s">
        <v>17</v>
      </c>
      <c r="C96" s="65"/>
      <c r="D96" s="65"/>
      <c r="E96" s="65"/>
      <c r="F96" s="65"/>
      <c r="G96" s="7">
        <f>SUM(G50:G93)</f>
        <v>0</v>
      </c>
      <c r="H96" s="7">
        <f>SUM(H50:H93)</f>
        <v>0</v>
      </c>
      <c r="I96" s="7">
        <f>SUM(I50:I93)</f>
        <v>61498529.279999986</v>
      </c>
      <c r="J96" s="7">
        <f>SUM(J50:J93)</f>
        <v>51192673.690000005</v>
      </c>
      <c r="K96" s="7">
        <f>SUM(K50:K93)</f>
        <v>43373594.790000007</v>
      </c>
      <c r="L96" s="8">
        <f>IFERROR(K96/H96,0)</f>
        <v>0</v>
      </c>
      <c r="M96" s="9">
        <f>IFERROR(K96/I96,0)</f>
        <v>0.70527857003737471</v>
      </c>
    </row>
    <row r="97" spans="2:13" x14ac:dyDescent="0.2">
      <c r="B97" s="4"/>
      <c r="C97" s="5"/>
      <c r="D97" s="2"/>
      <c r="E97" s="6"/>
      <c r="F97" s="2"/>
      <c r="G97" s="2"/>
      <c r="H97" s="2"/>
      <c r="I97" s="2"/>
      <c r="J97" s="2"/>
      <c r="K97" s="2"/>
      <c r="L97" s="2"/>
      <c r="M97" s="3"/>
    </row>
    <row r="98" spans="2:13" x14ac:dyDescent="0.2">
      <c r="B98" s="49" t="s">
        <v>18</v>
      </c>
      <c r="C98" s="50"/>
      <c r="D98" s="50"/>
      <c r="E98" s="50"/>
      <c r="F98" s="50"/>
      <c r="G98" s="10">
        <f>+G45+G96</f>
        <v>2482999.0099999998</v>
      </c>
      <c r="H98" s="10">
        <f>+H45+H96</f>
        <v>2482999.0099999998</v>
      </c>
      <c r="I98" s="10">
        <f>+I45+I96</f>
        <v>62050426.759999983</v>
      </c>
      <c r="J98" s="10">
        <f>+J45+J96</f>
        <v>51744571.170000002</v>
      </c>
      <c r="K98" s="10">
        <f>+K45+K96</f>
        <v>43925492.270000003</v>
      </c>
      <c r="L98" s="11">
        <f>IFERROR(K98/H98,0)</f>
        <v>17.690499308737142</v>
      </c>
      <c r="M98" s="12">
        <f>IFERROR(K98/I98,0)</f>
        <v>0.70789992210522579</v>
      </c>
    </row>
    <row r="99" spans="2:13" x14ac:dyDescent="0.2">
      <c r="B99" s="13"/>
      <c r="C99" s="14"/>
      <c r="D99" s="14"/>
      <c r="E99" s="15"/>
      <c r="F99" s="14"/>
      <c r="G99" s="14"/>
      <c r="H99" s="14"/>
      <c r="I99" s="14"/>
      <c r="J99" s="14"/>
      <c r="K99" s="14"/>
      <c r="L99" s="14"/>
      <c r="M99" s="16"/>
    </row>
    <row r="100" spans="2:13" ht="15" x14ac:dyDescent="0.25">
      <c r="B100" s="17" t="s">
        <v>19</v>
      </c>
      <c r="C100" s="17"/>
      <c r="D100" s="18"/>
      <c r="E100" s="19"/>
      <c r="F100" s="18"/>
      <c r="G100" s="18"/>
      <c r="H100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98:F98"/>
    <mergeCell ref="K3:K5"/>
    <mergeCell ref="L3:M3"/>
    <mergeCell ref="L4:L5"/>
    <mergeCell ref="M4:M5"/>
    <mergeCell ref="B6:D6"/>
    <mergeCell ref="J6:K6"/>
    <mergeCell ref="C7:D7"/>
    <mergeCell ref="B45:F45"/>
    <mergeCell ref="B47:D47"/>
    <mergeCell ref="C48:D48"/>
    <mergeCell ref="B96:F9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Contabilidad0</cp:lastModifiedBy>
  <dcterms:created xsi:type="dcterms:W3CDTF">2020-08-06T19:52:58Z</dcterms:created>
  <dcterms:modified xsi:type="dcterms:W3CDTF">2023-01-25T15:53:57Z</dcterms:modified>
</cp:coreProperties>
</file>