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\Documents\CUENTA PUBLICA 4TO TRIMESTRE 2022\"/>
    </mc:Choice>
  </mc:AlternateContent>
  <xr:revisionPtr revIDLastSave="0" documentId="8_{30A2A17B-5217-474C-9F75-1AD77C082050}" xr6:coauthVersionLast="47" xr6:coauthVersionMax="47" xr10:uidLastSave="{00000000-0000-0000-0000-000000000000}"/>
  <bookViews>
    <workbookView xWindow="30" yWindow="0" windowWidth="20370" windowHeight="109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81029"/>
  <fileRecoveryPr autoRecover="0"/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21" i="4" l="1"/>
  <c r="E21" i="4"/>
  <c r="H16" i="4"/>
  <c r="E16" i="4"/>
  <c r="E31" i="4"/>
  <c r="H31" i="4"/>
  <c r="H39" i="4" l="1"/>
  <c r="E39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<sst xmlns="http://schemas.openxmlformats.org/spreadsheetml/2006/main" count="99" uniqueCount="51">
  <si>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</si>
  <si>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</si>
  <si>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</si>
  <si>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</si>
  <si>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</si>
  <si>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</si>
  <si>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</si>
  <si>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</si>
  <si>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</si>
  <si>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</si>
  <si>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</si>
  <si>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</si>
  <si>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</si>
  <si>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</si>
  <si>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</si>
  <si>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</si>
  <si>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</si>
  <si>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</si>
  <si>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</si>
  <si>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</si>
  <si>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</si>
  <si>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</si>
  <si>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</si>
  <si>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</si>
  <si>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</si>
  <si>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</si>
  <si>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</si>
  <si>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</si>
  <si>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</si>
  <si>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</si>
  <si>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</si>
  <si>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</si>
  <si>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</si>
  <si>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</si>
  <si>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</si>
  <si>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</si>
  <si>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</si>
  <si>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</si>
  <si>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</si>
  <si>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</si>
  <si>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</si>
  <si>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</si>
  <si>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</si>
  <si>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</si>
  <si>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</si>
  <si>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</si>
  <si>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</si>
  <si>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</si>
  <si>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</si>
  <si>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</si>
  <si>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Cortázar, Gto.
Estado Analítico de Ingresos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</si>
</sst>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Border="1" applyAlignment="1" applyProtection="1">
      <alignment horizontal="center" vertical="top"/>
      <protection locked="0"/>
    </xf>
    <xf numFmtId="0" fontId="8" fillId="0" borderId="9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7" fillId="0" borderId="12" xfId="8" applyNumberFormat="1" applyFont="1" applyBorder="1" applyAlignment="1" applyProtection="1">
      <alignment vertical="top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0" fontId="8" fillId="0" borderId="5" xfId="9" applyFont="1" applyBorder="1" applyAlignment="1">
      <alignment horizontal="center" vertical="top"/>
    </xf>
    <xf numFmtId="0" fontId="8" fillId="0" borderId="0" xfId="8" applyFont="1" applyAlignment="1">
      <alignment horizontal="justify" vertical="top" wrapText="1"/>
    </xf>
    <xf numFmtId="0" fontId="7" fillId="0" borderId="5" xfId="8" applyFont="1" applyBorder="1" applyAlignment="1">
      <alignment horizontal="center" vertical="top"/>
    </xf>
    <xf numFmtId="0" fontId="7" fillId="0" borderId="0" xfId="8" applyFont="1" applyAlignment="1">
      <alignment horizontal="left" vertical="top" wrapText="1"/>
    </xf>
    <xf numFmtId="0" fontId="8" fillId="0" borderId="0" xfId="8" applyFont="1" applyAlignment="1">
      <alignment vertical="top"/>
    </xf>
    <xf numFmtId="0" fontId="7" fillId="0" borderId="8" xfId="8" quotePrefix="1" applyFont="1" applyBorder="1" applyAlignment="1">
      <alignment horizontal="center" vertical="top"/>
    </xf>
    <xf numFmtId="0" fontId="8" fillId="0" borderId="9" xfId="8" applyFont="1" applyBorder="1" applyAlignment="1">
      <alignment horizontal="center" vertical="top" wrapText="1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7" fillId="0" borderId="13" xfId="8" applyNumberFormat="1" applyFont="1" applyBorder="1" applyAlignment="1" applyProtection="1">
      <alignment vertical="top"/>
      <protection locked="0"/>
    </xf>
    <xf numFmtId="0" fontId="7" fillId="0" borderId="11" xfId="8" quotePrefix="1" applyFont="1" applyBorder="1" applyAlignment="1" applyProtection="1">
      <alignment horizontal="center" vertical="top"/>
      <protection locked="0"/>
    </xf>
    <xf numFmtId="0" fontId="7" fillId="0" borderId="11" xfId="8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5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vertical="top"/>
      <protection locked="0"/>
    </xf>
    <xf numFmtId="0" fontId="7" fillId="0" borderId="4" xfId="8" quotePrefix="1" applyFont="1" applyBorder="1" applyAlignment="1" applyProtection="1">
      <alignment horizontal="center"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>
      <alignment horizontal="left" vertical="top"/>
    </xf>
    <xf numFmtId="0" fontId="8" fillId="0" borderId="5" xfId="8" applyFont="1" applyBorder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 wrapText="1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0" borderId="5" xfId="8" applyFont="1" applyBorder="1" applyAlignment="1">
      <alignment horizontal="left" vertical="top" wrapText="1"/>
    </xf>
    <xf numFmtId="0" fontId="8" fillId="0" borderId="2" xfId="8" applyFont="1" applyBorder="1" applyAlignment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zoomScaleNormal="100" workbookViewId="0">
      <selection activeCell="E16" sqref="E16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50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19519191.859999999</v>
      </c>
      <c r="D5" s="21">
        <v>3597817.15</v>
      </c>
      <c r="E5" s="21">
        <f>C5+D5</f>
        <v>23117009.009999998</v>
      </c>
      <c r="F5" s="21">
        <v>23046235.870000001</v>
      </c>
      <c r="G5" s="21">
        <v>23046235.870000001</v>
      </c>
      <c r="H5" s="21">
        <f>G5-C5</f>
        <v>3527044.0100000016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17957178.079999998</v>
      </c>
      <c r="D8" s="22">
        <v>1357854.97</v>
      </c>
      <c r="E8" s="22">
        <f t="shared" si="0"/>
        <v>19315033.049999997</v>
      </c>
      <c r="F8" s="22">
        <v>8769222.8100000005</v>
      </c>
      <c r="G8" s="22">
        <v>19315033.050000001</v>
      </c>
      <c r="H8" s="22">
        <f t="shared" si="1"/>
        <v>1357854.9700000025</v>
      </c>
      <c r="I8" s="45" t="s">
        <v>39</v>
      </c>
    </row>
    <row r="9" spans="1:9" x14ac:dyDescent="0.2">
      <c r="A9" s="33"/>
      <c r="B9" s="43" t="s">
        <v>4</v>
      </c>
      <c r="C9" s="22">
        <v>4999421.93</v>
      </c>
      <c r="D9" s="22">
        <v>1311830.45</v>
      </c>
      <c r="E9" s="22">
        <f t="shared" si="0"/>
        <v>6311252.3799999999</v>
      </c>
      <c r="F9" s="22">
        <v>6334161.4800000004</v>
      </c>
      <c r="G9" s="22">
        <v>6334161.4800000004</v>
      </c>
      <c r="H9" s="22">
        <f t="shared" si="1"/>
        <v>1334739.5500000007</v>
      </c>
      <c r="I9" s="45" t="s">
        <v>40</v>
      </c>
    </row>
    <row r="10" spans="1:9" x14ac:dyDescent="0.2">
      <c r="A10" s="34"/>
      <c r="B10" s="44" t="s">
        <v>5</v>
      </c>
      <c r="C10" s="22">
        <v>3218834.56</v>
      </c>
      <c r="D10" s="22">
        <v>864443.78</v>
      </c>
      <c r="E10" s="22">
        <f t="shared" ref="E10:E13" si="2">C10+D10</f>
        <v>4083278.34</v>
      </c>
      <c r="F10" s="22">
        <v>4061964.34</v>
      </c>
      <c r="G10" s="22">
        <v>4078278.34</v>
      </c>
      <c r="H10" s="22">
        <f t="shared" ref="H10:H13" si="3">G10-C10</f>
        <v>859443.7799999998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257584464.78</v>
      </c>
      <c r="D12" s="22">
        <v>38035362.979999997</v>
      </c>
      <c r="E12" s="22">
        <f t="shared" si="2"/>
        <v>295619827.75999999</v>
      </c>
      <c r="F12" s="22">
        <v>290730135.23000002</v>
      </c>
      <c r="G12" s="22">
        <v>290730135.23000002</v>
      </c>
      <c r="H12" s="22">
        <f t="shared" si="3"/>
        <v>33145670.450000018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37410748.109999999</v>
      </c>
      <c r="E14" s="22">
        <f t="shared" ref="E14" si="4">C14+D14</f>
        <v>37410748.109999999</v>
      </c>
      <c r="F14" s="22">
        <v>10815307.699999999</v>
      </c>
      <c r="G14" s="22">
        <v>10815307.699999999</v>
      </c>
      <c r="H14" s="22">
        <f t="shared" ref="H14" si="5">G14-C14</f>
        <v>10815307.699999999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303279091.20999998</v>
      </c>
      <c r="D16" s="23">
        <f t="shared" ref="D16:H16" si="6">SUM(D5:D14)</f>
        <v>82578057.439999998</v>
      </c>
      <c r="E16" s="23">
        <f t="shared" si="6"/>
        <v>385857148.64999998</v>
      </c>
      <c r="F16" s="23">
        <f t="shared" si="6"/>
        <v>343757027.43000001</v>
      </c>
      <c r="G16" s="11">
        <f t="shared" si="6"/>
        <v>354319151.67000002</v>
      </c>
      <c r="H16" s="12">
        <f t="shared" si="6"/>
        <v>51040060.460000023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303279091.20999998</v>
      </c>
      <c r="D21" s="24">
        <f t="shared" si="7"/>
        <v>45167309.329999998</v>
      </c>
      <c r="E21" s="24">
        <f t="shared" si="7"/>
        <v>348446400.53999996</v>
      </c>
      <c r="F21" s="24">
        <f t="shared" si="7"/>
        <v>332941719.73000002</v>
      </c>
      <c r="G21" s="24">
        <f t="shared" si="7"/>
        <v>343503843.97000003</v>
      </c>
      <c r="H21" s="24">
        <f t="shared" si="7"/>
        <v>40224752.76000002</v>
      </c>
      <c r="I21" s="45" t="s">
        <v>46</v>
      </c>
    </row>
    <row r="22" spans="1:9" x14ac:dyDescent="0.2">
      <c r="A22" s="16"/>
      <c r="B22" s="17" t="s">
        <v>0</v>
      </c>
      <c r="C22" s="25">
        <v>19519191.859999999</v>
      </c>
      <c r="D22" s="25">
        <v>3597817.15</v>
      </c>
      <c r="E22" s="25">
        <f t="shared" ref="E22:E25" si="8">C22+D22</f>
        <v>23117009.009999998</v>
      </c>
      <c r="F22" s="25">
        <v>23046235.870000001</v>
      </c>
      <c r="G22" s="25">
        <v>23046235.870000001</v>
      </c>
      <c r="H22" s="25">
        <f t="shared" ref="H22:H25" si="9">G22-C22</f>
        <v>3527044.0100000016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17957178.079999998</v>
      </c>
      <c r="D25" s="25">
        <v>1357854.97</v>
      </c>
      <c r="E25" s="25">
        <f t="shared" si="8"/>
        <v>19315033.049999997</v>
      </c>
      <c r="F25" s="25">
        <v>8769222.8100000005</v>
      </c>
      <c r="G25" s="25">
        <v>19315033.050000001</v>
      </c>
      <c r="H25" s="25">
        <f t="shared" si="9"/>
        <v>1357854.9700000025</v>
      </c>
      <c r="I25" s="45" t="s">
        <v>39</v>
      </c>
    </row>
    <row r="26" spans="1:9" x14ac:dyDescent="0.2">
      <c r="A26" s="16"/>
      <c r="B26" s="17" t="s">
        <v>28</v>
      </c>
      <c r="C26" s="25">
        <v>4999421.93</v>
      </c>
      <c r="D26" s="25">
        <v>1311830.45</v>
      </c>
      <c r="E26" s="25">
        <f t="shared" ref="E26" si="10">C26+D26</f>
        <v>6311252.3799999999</v>
      </c>
      <c r="F26" s="25">
        <v>6334161.4800000004</v>
      </c>
      <c r="G26" s="25">
        <v>6334161.4800000004</v>
      </c>
      <c r="H26" s="25">
        <f t="shared" ref="H26" si="11">G26-C26</f>
        <v>1334739.5500000007</v>
      </c>
      <c r="I26" s="45" t="s">
        <v>40</v>
      </c>
    </row>
    <row r="27" spans="1:9" x14ac:dyDescent="0.2">
      <c r="A27" s="16"/>
      <c r="B27" s="17" t="s">
        <v>29</v>
      </c>
      <c r="C27" s="25">
        <v>3218834.56</v>
      </c>
      <c r="D27" s="25">
        <v>864443.78</v>
      </c>
      <c r="E27" s="25">
        <f t="shared" ref="E27:E29" si="12">C27+D27</f>
        <v>4083278.34</v>
      </c>
      <c r="F27" s="25">
        <v>4061964.34</v>
      </c>
      <c r="G27" s="25">
        <v>4078278.34</v>
      </c>
      <c r="H27" s="25">
        <f t="shared" ref="H27:H29" si="13">G27-C27</f>
        <v>859443.7799999998</v>
      </c>
      <c r="I27" s="45" t="s">
        <v>41</v>
      </c>
    </row>
    <row r="28" spans="1:9" ht="22.5" x14ac:dyDescent="0.2">
      <c r="A28" s="16"/>
      <c r="B28" s="17" t="s">
        <v>30</v>
      </c>
      <c r="C28" s="25">
        <v>257584464.78</v>
      </c>
      <c r="D28" s="25">
        <v>38035362.979999997</v>
      </c>
      <c r="E28" s="25">
        <f t="shared" si="12"/>
        <v>295619827.75999999</v>
      </c>
      <c r="F28" s="25">
        <v>290730135.23000002</v>
      </c>
      <c r="G28" s="25">
        <v>290730135.23000002</v>
      </c>
      <c r="H28" s="25">
        <f t="shared" si="13"/>
        <v>33145670.450000018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37410748.109999999</v>
      </c>
      <c r="E37" s="26">
        <f t="shared" si="17"/>
        <v>37410748.109999999</v>
      </c>
      <c r="F37" s="26">
        <f t="shared" si="17"/>
        <v>10815307.699999999</v>
      </c>
      <c r="G37" s="26">
        <f t="shared" si="17"/>
        <v>10815307.699999999</v>
      </c>
      <c r="H37" s="26">
        <f t="shared" si="17"/>
        <v>10815307.699999999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37410748.109999999</v>
      </c>
      <c r="E38" s="25">
        <f>C38+D38</f>
        <v>37410748.109999999</v>
      </c>
      <c r="F38" s="25">
        <v>10815307.699999999</v>
      </c>
      <c r="G38" s="25">
        <v>10815307.699999999</v>
      </c>
      <c r="H38" s="25">
        <f>G38-C38</f>
        <v>10815307.699999999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303279091.20999998</v>
      </c>
      <c r="D39" s="23">
        <f t="shared" ref="D39:H39" si="18">SUM(D37+D31+D21)</f>
        <v>82578057.439999998</v>
      </c>
      <c r="E39" s="23">
        <f t="shared" si="18"/>
        <v>385857148.64999998</v>
      </c>
      <c r="F39" s="23">
        <f t="shared" si="18"/>
        <v>343757027.43000001</v>
      </c>
      <c r="G39" s="23">
        <f t="shared" si="18"/>
        <v>354319151.67000002</v>
      </c>
      <c r="H39" s="12">
        <f t="shared" si="18"/>
        <v>51040060.460000023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Contabilidad0</cp:lastModifiedBy>
  <cp:lastPrinted>2019-04-05T21:16:20Z</cp:lastPrinted>
  <dcterms:created xsi:type="dcterms:W3CDTF">2012-12-11T20:48:19Z</dcterms:created>
  <dcterms:modified xsi:type="dcterms:W3CDTF">2023-01-25T15:27:38Z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