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esoreria\Documents\ANDREA\_CUENTA PUBLICA\4to Trimestre 2021\4to T SIRET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0" i="1"/>
  <c r="I29" i="1"/>
  <c r="I25" i="1"/>
  <c r="I24" i="1"/>
  <c r="I23" i="1" s="1"/>
  <c r="I20" i="1"/>
  <c r="I15" i="1"/>
  <c r="I14" i="1"/>
  <c r="I9" i="1"/>
  <c r="F35" i="1"/>
  <c r="F34" i="1"/>
  <c r="F33" i="1"/>
  <c r="I33" i="1" s="1"/>
  <c r="F32" i="1"/>
  <c r="I32" i="1" s="1"/>
  <c r="I31" i="1" s="1"/>
  <c r="F30" i="1"/>
  <c r="F29" i="1"/>
  <c r="F28" i="1"/>
  <c r="I28" i="1" s="1"/>
  <c r="F27" i="1"/>
  <c r="I27" i="1" s="1"/>
  <c r="I26" i="1" s="1"/>
  <c r="F25" i="1"/>
  <c r="F24" i="1"/>
  <c r="F23" i="1" s="1"/>
  <c r="F22" i="1"/>
  <c r="I22" i="1" s="1"/>
  <c r="F21" i="1"/>
  <c r="I21" i="1" s="1"/>
  <c r="F20" i="1"/>
  <c r="F18" i="1"/>
  <c r="I18" i="1" s="1"/>
  <c r="F17" i="1"/>
  <c r="I17" i="1" s="1"/>
  <c r="F16" i="1"/>
  <c r="I16" i="1" s="1"/>
  <c r="F15" i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D37" i="1" l="1"/>
  <c r="H37" i="1"/>
  <c r="G37" i="1"/>
  <c r="I10" i="1"/>
  <c r="E37" i="1"/>
  <c r="F10" i="1"/>
  <c r="I19" i="1"/>
  <c r="F7" i="1"/>
  <c r="F19" i="1"/>
  <c r="F26" i="1"/>
  <c r="F31" i="1"/>
  <c r="I7" i="1"/>
  <c r="I37" i="1" s="1"/>
  <c r="F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<sst xmlns="http://schemas.openxmlformats.org/spreadsheetml/2006/main" count="66" uniqueCount="66">
  <si>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</si>
  <si>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</si>
  <si>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</si>
  <si>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</si>
  <si>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</si>
  <si>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</si>
  <si>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</si>
  <si>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</si>
  <si>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</si>
  <si>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</si>
  <si>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</si>
  <si>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</si>
  <si>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</si>
  <si>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</si>
  <si>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</si>
  <si>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</si>
  <si>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</si>
  <si>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</si>
  <si>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</si>
  <si>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</si>
  <si>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</si>
  <si>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</si>
  <si>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</si>
  <si>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</si>
  <si>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</si>
  <si>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</si>
  <si>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</si>
  <si>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</si>
  <si>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</si>
  <si>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</si>
  <si>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</si>
  <si>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</si>
  <si>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</si>
  <si>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</si>
  <si>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</si>
  <si>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</si>
  <si>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</si>
  <si>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</si>
  <si>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</si>
  <si>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</si>
  <si>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</si>
  <si>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</si>
  <si>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</si>
  <si>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</si>
  <si>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</si>
  <si>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</si>
  <si>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</si>
  <si>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</si>
  <si>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</si>
  <si>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</si>
  <si>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</si>
  <si>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</si>
  <si>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</si>
  <si>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</si>
  <si>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</si>
  <si>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</si>
  <si>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</si>
  <si>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</si>
  <si>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</si>
  <si>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</si>
  <si>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</si>
  <si>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</si>
  <si>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</si>
  <si>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</si>
  <si>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Cortázar, Gto.
Gasto por Categoría Programática
Del 1 de Enero AL 31 DE DICIEMBRE DEL 2021</t>
  </si>
  <si>
    <t>"Bajo protesta de decir verdad declaramos que los Estados Financieros y sus notas,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</si>
</sst>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450000</v>
      </c>
      <c r="E7" s="18">
        <f>SUM(E8:E9)</f>
        <v>41238900.140000001</v>
      </c>
      <c r="F7" s="18">
        <f t="shared" ref="F7:I7" si="0">SUM(F8:F9)</f>
        <v>41688900.140000001</v>
      </c>
      <c r="G7" s="18">
        <f t="shared" si="0"/>
        <v>34245538.740000002</v>
      </c>
      <c r="H7" s="18">
        <f t="shared" si="0"/>
        <v>33303017.149999999</v>
      </c>
      <c r="I7" s="18">
        <f t="shared" si="0"/>
        <v>7443361.3999999985</v>
      </c>
    </row>
    <row r="8" spans="1:9" x14ac:dyDescent="0.2">
      <c r="A8" s="27" t="s">
        <v>41</v>
      </c>
      <c r="B8" s="9"/>
      <c r="C8" s="3" t="s">
        <v>1</v>
      </c>
      <c r="D8" s="19">
        <v>450000</v>
      </c>
      <c r="E8" s="19">
        <v>41238900.140000001</v>
      </c>
      <c r="F8" s="19">
        <f>D8+E8</f>
        <v>41688900.140000001</v>
      </c>
      <c r="G8" s="19">
        <v>34245538.740000002</v>
      </c>
      <c r="H8" s="19">
        <v>33303017.149999999</v>
      </c>
      <c r="I8" s="19">
        <f>F8-G8</f>
        <v>7443361.3999999985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332123768.98000002</v>
      </c>
      <c r="E10" s="18">
        <f>SUM(E11:E18)</f>
        <v>9176223.6499999911</v>
      </c>
      <c r="F10" s="18">
        <f t="shared" ref="F10:I10" si="1">SUM(F11:F18)</f>
        <v>341299992.63</v>
      </c>
      <c r="G10" s="18">
        <f t="shared" si="1"/>
        <v>318100173.39999998</v>
      </c>
      <c r="H10" s="18">
        <f t="shared" si="1"/>
        <v>309335469.36000001</v>
      </c>
      <c r="I10" s="18">
        <f t="shared" si="1"/>
        <v>23199819.230000004</v>
      </c>
    </row>
    <row r="11" spans="1:9" x14ac:dyDescent="0.2">
      <c r="A11" s="27" t="s">
        <v>46</v>
      </c>
      <c r="B11" s="9"/>
      <c r="C11" s="3" t="s">
        <v>4</v>
      </c>
      <c r="D11" s="19">
        <v>332123768.98000002</v>
      </c>
      <c r="E11" s="19">
        <v>-83741301.150000006</v>
      </c>
      <c r="F11" s="19">
        <f t="shared" ref="F11:F18" si="2">D11+E11</f>
        <v>248382467.83000001</v>
      </c>
      <c r="G11" s="19">
        <v>237819641.40000001</v>
      </c>
      <c r="H11" s="19">
        <v>237459062.34</v>
      </c>
      <c r="I11" s="19">
        <f t="shared" ref="I11:I18" si="3">F11-G11</f>
        <v>10562826.430000007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92917524.799999997</v>
      </c>
      <c r="F18" s="19">
        <f t="shared" si="2"/>
        <v>92917524.799999997</v>
      </c>
      <c r="G18" s="19">
        <v>80280532</v>
      </c>
      <c r="H18" s="19">
        <v>71876407.019999996</v>
      </c>
      <c r="I18" s="19">
        <f t="shared" si="3"/>
        <v>12636992.799999997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332573768.98000002</v>
      </c>
      <c r="E37" s="24">
        <f t="shared" ref="E37:I37" si="16">SUM(E7+E10+E19+E23+E26+E31)</f>
        <v>50415123.789999992</v>
      </c>
      <c r="F37" s="24">
        <f t="shared" si="16"/>
        <v>382988892.76999998</v>
      </c>
      <c r="G37" s="24">
        <f t="shared" si="16"/>
        <v>352345712.13999999</v>
      </c>
      <c r="H37" s="24">
        <f t="shared" si="16"/>
        <v>342638486.50999999</v>
      </c>
      <c r="I37" s="24">
        <f t="shared" si="16"/>
        <v>30643180.630000003</v>
      </c>
    </row>
    <row r="38" spans="1:9" x14ac:dyDescent="0.2">
      <c r="B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2022-01-26T14:44:08Z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