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E350EE2B-0D14-4E96-901F-A443BF8355BD}" xr6:coauthVersionLast="47" xr6:coauthVersionMax="47" xr10:uidLastSave="{00000000-0000-0000-0000-000000000000}"/>
  <bookViews>
    <workbookView xWindow="-120" yWindow="-120" windowWidth="29040" windowHeight="15840" tabRatio="863" firstSheet="1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H110" i="59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<sst xmlns="http://schemas.openxmlformats.org/spreadsheetml/2006/main" count="860" uniqueCount="604">
  <si>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</si>
  <si>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</si>
  <si>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</si>
  <si>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</si>
  <si>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</si>
  <si>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</si>
  <si>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</si>
  <si>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</si>
  <si>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</si>
  <si>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</si>
  <si>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</si>
  <si>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</si>
  <si>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</si>
  <si>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</si>
  <si>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</si>
  <si>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</si>
  <si>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</si>
  <si>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</si>
  <si>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</si>
  <si>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</si>
  <si>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</si>
  <si>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</si>
  <si>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</si>
  <si>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</si>
  <si>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</si>
  <si>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</si>
  <si>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</si>
  <si>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</si>
  <si>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</si>
  <si>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</si>
  <si>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</si>
  <si>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</si>
  <si>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</si>
  <si>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</si>
  <si>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</si>
  <si>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</si>
  <si>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</si>
  <si>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</si>
  <si>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</si>
  <si>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</si>
  <si>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</si>
  <si>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</si>
  <si>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</si>
  <si>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</si>
  <si>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</si>
  <si>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</si>
  <si>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</si>
  <si>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</si>
  <si>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</si>
  <si>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</si>
  <si>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</si>
  <si>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</si>
  <si>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</si>
  <si>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</si>
  <si>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</si>
  <si>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</si>
  <si>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</si>
  <si>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</si>
  <si>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</si>
  <si>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</si>
  <si>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</si>
  <si>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</si>
  <si>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</si>
  <si>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</si>
  <si>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</si>
  <si>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</si>
  <si>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</si>
  <si>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</si>
  <si>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</si>
  <si>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</si>
  <si>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</si>
  <si>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</si>
  <si>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</si>
  <si>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</si>
  <si>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</si>
  <si>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</si>
  <si>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</si>
  <si>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</si>
  <si>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</si>
  <si>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</si>
  <si>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</si>
  <si>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</si>
  <si>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</si>
  <si>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</si>
  <si>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</si>
  <si>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</si>
  <si>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</si>
  <si>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</si>
  <si>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</si>
  <si>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</si>
  <si>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</si>
  <si>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</si>
  <si>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</si>
  <si>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</si>
  <si>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</si>
  <si>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</si>
  <si>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</si>
  <si>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</si>
  <si>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</si>
  <si>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</si>
  <si>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</si>
  <si>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</si>
  <si>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</si>
  <si>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</si>
  <si>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</si>
  <si>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</si>
  <si>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</si>
  <si>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</si>
  <si>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</si>
  <si>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</si>
  <si>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</si>
  <si>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</si>
  <si>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</si>
  <si>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</si>
  <si>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</si>
  <si>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</si>
  <si>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</si>
  <si>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</si>
  <si>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</si>
  <si>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</si>
  <si>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</si>
  <si>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</si>
  <si>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</si>
  <si>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</si>
  <si>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</si>
  <si>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</si>
  <si>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</si>
  <si>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</si>
  <si>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</si>
  <si>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</si>
  <si>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</si>
  <si>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</si>
  <si>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</si>
  <si>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</si>
  <si>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</si>
  <si>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</si>
  <si>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</si>
  <si>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</si>
  <si>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</si>
  <si>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</si>
  <si>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</si>
  <si>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</si>
  <si>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</si>
  <si>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</si>
  <si>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</si>
  <si>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</si>
  <si>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</si>
  <si>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</si>
  <si>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</si>
  <si>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</si>
  <si>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</si>
  <si>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</si>
  <si>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</si>
  <si>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</si>
  <si>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</si>
  <si>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</si>
  <si>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</si>
  <si>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</si>
  <si>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</si>
  <si>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</si>
  <si>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</si>
  <si>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</si>
  <si>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</si>
  <si>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</si>
  <si>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</si>
  <si>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</si>
  <si>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</si>
  <si>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</si>
  <si>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</si>
  <si>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</si>
  <si>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</si>
  <si>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</si>
  <si>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</si>
  <si>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</si>
  <si>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</si>
  <si>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</si>
  <si>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</si>
  <si>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</si>
  <si>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</si>
  <si>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</si>
  <si>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</si>
  <si>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</si>
  <si>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</si>
  <si>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</si>
  <si>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</si>
  <si>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</si>
  <si>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</si>
  <si>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</si>
  <si>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</si>
  <si>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</si>
  <si>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</si>
  <si>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</si>
  <si>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</si>
  <si>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</si>
  <si>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</si>
  <si>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</si>
  <si>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</si>
  <si>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</si>
  <si>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</si>
  <si>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</si>
  <si>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</si>
  <si>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</si>
  <si>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</si>
  <si>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</si>
  <si>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</si>
  <si>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</si>
  <si>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</si>
  <si>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</si>
  <si>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</si>
  <si>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</si>
  <si>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</si>
  <si>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</si>
  <si>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</si>
  <si>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</si>
  <si>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</si>
  <si>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</si>
  <si>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</si>
  <si>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</si>
  <si>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</si>
  <si>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</si>
  <si>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</si>
  <si>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</si>
  <si>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</si>
  <si>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</si>
  <si>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</si>
  <si>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</si>
  <si>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</si>
  <si>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</si>
  <si>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</si>
  <si>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</si>
  <si>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</si>
  <si>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</si>
  <si>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</si>
  <si>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</si>
  <si>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</si>
  <si>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</si>
  <si>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</si>
  <si>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</si>
  <si>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</si>
  <si>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</si>
  <si>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</si>
  <si>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</si>
  <si>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</si>
  <si>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</si>
  <si>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</si>
  <si>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</si>
  <si>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</si>
  <si>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</si>
  <si>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</si>
  <si>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</si>
  <si>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</si>
  <si>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</si>
  <si>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</si>
  <si>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</si>
  <si>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</si>
  <si>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</si>
  <si>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</si>
  <si>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</si>
  <si>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</si>
  <si>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</si>
  <si>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</si>
  <si>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</si>
  <si>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</si>
  <si>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</si>
  <si>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</si>
  <si>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</si>
  <si>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</si>
  <si>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</si>
  <si>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</si>
  <si>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</si>
  <si>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</si>
  <si>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</si>
  <si>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</si>
  <si>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</si>
  <si>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</si>
  <si>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</si>
  <si>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</si>
  <si>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</si>
  <si>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</si>
  <si>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</si>
  <si>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</si>
  <si>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</si>
  <si>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</si>
  <si>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</si>
  <si>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</si>
  <si>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</si>
  <si>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</si>
  <si>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</si>
  <si>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</si>
  <si>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</si>
  <si>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</si>
  <si>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</si>
  <si>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</si>
  <si>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</si>
  <si>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</si>
  <si>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</si>
  <si>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</si>
  <si>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</si>
  <si>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</si>
  <si>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</si>
  <si>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</si>
  <si>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</si>
  <si>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</si>
  <si>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</si>
  <si>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</si>
  <si>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</si>
  <si>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</si>
  <si>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</si>
  <si>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</si>
  <si>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</si>
  <si>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</si>
  <si>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</si>
  <si>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</si>
  <si>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</si>
  <si>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</si>
  <si>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</si>
  <si>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</si>
  <si>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</si>
  <si>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</si>
  <si>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</si>
  <si>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</si>
  <si>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</si>
  <si>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</si>
  <si>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</si>
  <si>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</si>
  <si>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</si>
  <si>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</si>
  <si>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</si>
  <si>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</si>
  <si>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</si>
  <si>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</si>
  <si>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</si>
  <si>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</si>
  <si>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</si>
  <si>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</si>
  <si>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</si>
  <si>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</si>
  <si>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</si>
  <si>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</si>
  <si>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</si>
  <si>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</si>
  <si>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</si>
  <si>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</si>
  <si>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</si>
  <si>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</si>
  <si>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</si>
  <si>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</si>
  <si>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</si>
  <si>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</si>
  <si>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</si>
  <si>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</si>
  <si>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</si>
  <si>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</si>
  <si>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</si>
  <si>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</si>
  <si>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</si>
  <si>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</si>
  <si>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</si>
  <si>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</si>
  <si>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</si>
  <si>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</si>
  <si>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</si>
  <si>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</si>
  <si>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</si>
  <si>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</si>
  <si>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</si>
  <si>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</si>
  <si>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</si>
  <si>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</si>
  <si>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</si>
  <si>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</si>
  <si>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</si>
  <si>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</si>
  <si>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</si>
  <si>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</si>
  <si>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</si>
  <si>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</si>
  <si>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</si>
  <si>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</si>
  <si>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</si>
  <si>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</si>
  <si>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</si>
  <si>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</si>
  <si>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</si>
  <si>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</si>
  <si>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</si>
  <si>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</si>
  <si>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</si>
  <si>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</si>
  <si>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</si>
  <si>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</si>
  <si>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</si>
  <si>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</si>
  <si>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</si>
  <si>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</si>
  <si>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</si>
  <si>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</si>
  <si>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</si>
  <si>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</si>
  <si>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</si>
  <si>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</si>
  <si>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</si>
  <si>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</si>
  <si>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</si>
  <si>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</si>
  <si>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</si>
  <si>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</si>
  <si>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</si>
  <si>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</si>
  <si>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</si>
  <si>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</si>
  <si>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</si>
  <si>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</si>
  <si>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</si>
  <si>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</si>
  <si>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</si>
  <si>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</si>
  <si>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</si>
  <si>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</si>
  <si>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</si>
  <si>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</si>
  <si>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</si>
  <si>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</si>
  <si>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</si>
  <si>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</si>
  <si>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</si>
  <si>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</si>
  <si>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</si>
  <si>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</si>
  <si>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</si>
  <si>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</si>
  <si>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</si>
  <si>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</si>
  <si>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</si>
  <si>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</si>
  <si>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</si>
  <si>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</si>
  <si>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</si>
  <si>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</si>
  <si>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</si>
  <si>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</si>
  <si>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</si>
  <si>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</si>
  <si>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</si>
  <si>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</si>
  <si>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</si>
  <si>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</si>
  <si>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</si>
  <si>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</si>
  <si>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</si>
  <si>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</si>
  <si>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</si>
  <si>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</si>
  <si>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</si>
  <si>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</si>
  <si>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</si>
  <si>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</si>
  <si>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</si>
  <si>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</si>
  <si>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</si>
  <si>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</si>
  <si>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</si>
  <si>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</si>
  <si>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</si>
  <si>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</si>
  <si>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</si>
  <si>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</si>
  <si>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</si>
  <si>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</si>
  <si>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</si>
  <si>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</si>
  <si>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</si>
  <si>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</si>
  <si>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</si>
  <si>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</si>
  <si>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</si>
  <si>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</si>
  <si>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</si>
  <si>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</si>
  <si>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</si>
  <si>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</si>
  <si>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</si>
  <si>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</si>
  <si>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</si>
  <si>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</si>
  <si>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</si>
  <si>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</si>
  <si>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</si>
  <si>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</si>
  <si>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</si>
  <si>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</si>
  <si>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</si>
  <si>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</si>
  <si>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</si>
  <si>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</si>
  <si>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</si>
  <si>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</si>
  <si>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</si>
  <si>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</si>
  <si>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</si>
  <si>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</si>
  <si>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</si>
  <si>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</si>
  <si>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</si>
  <si>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</si>
  <si>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</si>
  <si>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</si>
  <si>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</si>
  <si>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</si>
  <si>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</si>
  <si>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</si>
  <si>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</si>
  <si>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</si>
  <si>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</si>
  <si>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</si>
  <si>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</si>
  <si>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</si>
  <si>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</si>
  <si>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</si>
  <si>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</si>
  <si>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</si>
  <si>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</si>
  <si>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</si>
  <si>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</si>
  <si>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</si>
  <si>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</si>
  <si>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</si>
  <si>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</si>
  <si>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</si>
  <si>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</si>
  <si>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</si>
  <si>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</si>
  <si>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</si>
  <si>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</si>
  <si>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</si>
  <si>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</si>
  <si>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</si>
  <si>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</si>
  <si>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</si>
  <si>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</si>
  <si>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</si>
  <si>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</si>
  <si>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</si>
  <si>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</si>
  <si>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</si>
  <si>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</si>
  <si>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</si>
  <si>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</si>
  <si>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</si>
  <si>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</si>
  <si>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</si>
  <si>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</si>
  <si>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</si>
  <si>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</si>
  <si>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</si>
  <si>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</si>
  <si>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</si>
  <si>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</si>
  <si>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</si>
  <si>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</si>
  <si>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</si>
  <si>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</si>
  <si>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</si>
  <si>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</si>
  <si>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</si>
  <si>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</si>
  <si>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</si>
  <si>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</si>
  <si>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</si>
  <si>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</si>
  <si>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</si>
  <si>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</si>
  <si>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</si>
  <si>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</si>
  <si>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</si>
  <si>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</si>
  <si>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</si>
  <si>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</si>
  <si>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</si>
  <si>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</si>
  <si>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</si>
  <si>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</si>
  <si>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</si>
  <si>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</si>
  <si>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</si>
  <si>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</si>
  <si>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</si>
  <si>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</si>
  <si>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</si>
  <si>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</si>
  <si>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</si>
  <si>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</si>
  <si>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</si>
  <si>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</si>
  <si>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</si>
  <si>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</si>
  <si>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</si>
  <si>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</si>
  <si>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</si>
  <si>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</si>
  <si>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</si>
  <si>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</si>
  <si>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Junta Municipal de Agua Potable y Alcantarillado de Cortázar,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</si>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</sst>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602</v>
      </c>
      <c r="B1" s="162"/>
      <c r="C1" s="104" t="s">
        <v>495</v>
      </c>
      <c r="D1" s="105">
        <v>2025</v>
      </c>
    </row>
    <row r="2" spans="1:4" ht="16.350000000000001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350000000000001" customHeight="1" x14ac:dyDescent="0.2">
      <c r="A3" s="165" t="s">
        <v>603</v>
      </c>
      <c r="B3" s="166"/>
      <c r="C3" s="10" t="s">
        <v>497</v>
      </c>
      <c r="D3" s="107">
        <v>1</v>
      </c>
    </row>
    <row r="4" spans="1:4" ht="16.350000000000001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1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22964886.119999997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22828556.039999999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22828556.039999999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22828556.039999999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136330.07999999999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136330.07999999999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136330.07999999999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24333711.449999996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24333711.449999996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10602886.33</v>
      </c>
      <c r="D96" s="112">
        <f t="shared" ref="D96:D159" si="0">C96/$C$94</f>
        <v>0.43572828385782481</v>
      </c>
      <c r="E96" s="41"/>
    </row>
    <row r="97" spans="1:5" x14ac:dyDescent="0.2">
      <c r="A97" s="43">
        <v>5111</v>
      </c>
      <c r="B97" s="41" t="s">
        <v>280</v>
      </c>
      <c r="C97" s="141">
        <v>5067097.01</v>
      </c>
      <c r="D97" s="44">
        <f t="shared" si="0"/>
        <v>0.20823362767375961</v>
      </c>
      <c r="E97" s="41"/>
    </row>
    <row r="98" spans="1:5" x14ac:dyDescent="0.2">
      <c r="A98" s="43">
        <v>5112</v>
      </c>
      <c r="B98" s="41" t="s">
        <v>281</v>
      </c>
      <c r="C98" s="141">
        <v>1885768.7</v>
      </c>
      <c r="D98" s="44">
        <f t="shared" si="0"/>
        <v>7.7496139619918122E-2</v>
      </c>
      <c r="E98" s="41"/>
    </row>
    <row r="99" spans="1:5" x14ac:dyDescent="0.2">
      <c r="A99" s="43">
        <v>5113</v>
      </c>
      <c r="B99" s="41" t="s">
        <v>282</v>
      </c>
      <c r="C99" s="141">
        <v>623850.61</v>
      </c>
      <c r="D99" s="44">
        <f t="shared" si="0"/>
        <v>2.5637297922343864E-2</v>
      </c>
      <c r="E99" s="41"/>
    </row>
    <row r="100" spans="1:5" x14ac:dyDescent="0.2">
      <c r="A100" s="43">
        <v>5114</v>
      </c>
      <c r="B100" s="41" t="s">
        <v>283</v>
      </c>
      <c r="C100" s="141">
        <v>1306260.04</v>
      </c>
      <c r="D100" s="44">
        <f t="shared" si="0"/>
        <v>5.3681085299464262E-2</v>
      </c>
      <c r="E100" s="41"/>
    </row>
    <row r="101" spans="1:5" x14ac:dyDescent="0.2">
      <c r="A101" s="43">
        <v>5115</v>
      </c>
      <c r="B101" s="41" t="s">
        <v>284</v>
      </c>
      <c r="C101" s="141">
        <v>1719909.97</v>
      </c>
      <c r="D101" s="44">
        <f t="shared" si="0"/>
        <v>7.0680133342338955E-2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4437336.7799999993</v>
      </c>
      <c r="D103" s="112">
        <f t="shared" si="0"/>
        <v>0.1823534724292952</v>
      </c>
      <c r="E103" s="41"/>
    </row>
    <row r="104" spans="1:5" x14ac:dyDescent="0.2">
      <c r="A104" s="43">
        <v>5121</v>
      </c>
      <c r="B104" s="41" t="s">
        <v>287</v>
      </c>
      <c r="C104" s="141">
        <v>294219.83</v>
      </c>
      <c r="D104" s="44">
        <f t="shared" si="0"/>
        <v>1.2091038007274475E-2</v>
      </c>
      <c r="E104" s="41"/>
    </row>
    <row r="105" spans="1:5" x14ac:dyDescent="0.2">
      <c r="A105" s="43">
        <v>5122</v>
      </c>
      <c r="B105" s="41" t="s">
        <v>288</v>
      </c>
      <c r="C105" s="141">
        <v>60733.11</v>
      </c>
      <c r="D105" s="44">
        <f t="shared" si="0"/>
        <v>2.4958424498783154E-3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2822291.61</v>
      </c>
      <c r="D107" s="44">
        <f t="shared" si="0"/>
        <v>0.11598278445107478</v>
      </c>
      <c r="E107" s="41"/>
    </row>
    <row r="108" spans="1:5" x14ac:dyDescent="0.2">
      <c r="A108" s="43">
        <v>5125</v>
      </c>
      <c r="B108" s="41" t="s">
        <v>291</v>
      </c>
      <c r="C108" s="141">
        <v>155350.21</v>
      </c>
      <c r="D108" s="44">
        <f t="shared" si="0"/>
        <v>6.3841560018169782E-3</v>
      </c>
      <c r="E108" s="41"/>
    </row>
    <row r="109" spans="1:5" x14ac:dyDescent="0.2">
      <c r="A109" s="43">
        <v>5126</v>
      </c>
      <c r="B109" s="41" t="s">
        <v>292</v>
      </c>
      <c r="C109" s="141">
        <v>972145.96</v>
      </c>
      <c r="D109" s="44">
        <f t="shared" si="0"/>
        <v>3.9950583041864753E-2</v>
      </c>
      <c r="E109" s="41"/>
    </row>
    <row r="110" spans="1:5" x14ac:dyDescent="0.2">
      <c r="A110" s="43">
        <v>5127</v>
      </c>
      <c r="B110" s="41" t="s">
        <v>293</v>
      </c>
      <c r="C110" s="141">
        <v>58122.75</v>
      </c>
      <c r="D110" s="44">
        <f t="shared" si="0"/>
        <v>2.3885690483109599E-3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74473.31</v>
      </c>
      <c r="D112" s="44">
        <f t="shared" si="0"/>
        <v>3.0604994290749678E-3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9293488.339999998</v>
      </c>
      <c r="D113" s="112">
        <f t="shared" si="0"/>
        <v>0.38191824371288002</v>
      </c>
      <c r="E113" s="41"/>
    </row>
    <row r="114" spans="1:5" x14ac:dyDescent="0.2">
      <c r="A114" s="43">
        <v>5131</v>
      </c>
      <c r="B114" s="41" t="s">
        <v>297</v>
      </c>
      <c r="C114" s="141">
        <v>2535090.52</v>
      </c>
      <c r="D114" s="44">
        <f t="shared" si="0"/>
        <v>0.10418018333163068</v>
      </c>
      <c r="E114" s="41"/>
    </row>
    <row r="115" spans="1:5" x14ac:dyDescent="0.2">
      <c r="A115" s="43">
        <v>5132</v>
      </c>
      <c r="B115" s="41" t="s">
        <v>298</v>
      </c>
      <c r="C115" s="141">
        <v>60000</v>
      </c>
      <c r="D115" s="44">
        <f t="shared" si="0"/>
        <v>2.4657151098091126E-3</v>
      </c>
      <c r="E115" s="41"/>
    </row>
    <row r="116" spans="1:5" x14ac:dyDescent="0.2">
      <c r="A116" s="43">
        <v>5133</v>
      </c>
      <c r="B116" s="41" t="s">
        <v>299</v>
      </c>
      <c r="C116" s="141">
        <v>2285959.35</v>
      </c>
      <c r="D116" s="44">
        <f t="shared" si="0"/>
        <v>9.3942075161740302E-2</v>
      </c>
      <c r="E116" s="41"/>
    </row>
    <row r="117" spans="1:5" x14ac:dyDescent="0.2">
      <c r="A117" s="43">
        <v>5134</v>
      </c>
      <c r="B117" s="41" t="s">
        <v>300</v>
      </c>
      <c r="C117" s="141">
        <v>289734.09000000003</v>
      </c>
      <c r="D117" s="44">
        <f t="shared" si="0"/>
        <v>1.1906695392329889E-2</v>
      </c>
      <c r="E117" s="41"/>
    </row>
    <row r="118" spans="1:5" x14ac:dyDescent="0.2">
      <c r="A118" s="43">
        <v>5135</v>
      </c>
      <c r="B118" s="41" t="s">
        <v>301</v>
      </c>
      <c r="C118" s="141">
        <v>2992458.58</v>
      </c>
      <c r="D118" s="44">
        <f t="shared" si="0"/>
        <v>0.12297583893639868</v>
      </c>
      <c r="E118" s="41"/>
    </row>
    <row r="119" spans="1:5" x14ac:dyDescent="0.2">
      <c r="A119" s="43">
        <v>5136</v>
      </c>
      <c r="B119" s="41" t="s">
        <v>302</v>
      </c>
      <c r="C119" s="141">
        <v>312503.5</v>
      </c>
      <c r="D119" s="44">
        <f t="shared" si="0"/>
        <v>1.2842410030303867E-2</v>
      </c>
      <c r="E119" s="41"/>
    </row>
    <row r="120" spans="1:5" x14ac:dyDescent="0.2">
      <c r="A120" s="43">
        <v>5137</v>
      </c>
      <c r="B120" s="41" t="s">
        <v>303</v>
      </c>
      <c r="C120" s="141">
        <v>5145.6000000000004</v>
      </c>
      <c r="D120" s="44">
        <f t="shared" si="0"/>
        <v>2.1145972781722952E-4</v>
      </c>
      <c r="E120" s="41"/>
    </row>
    <row r="121" spans="1:5" x14ac:dyDescent="0.2">
      <c r="A121" s="43">
        <v>5138</v>
      </c>
      <c r="B121" s="41" t="s">
        <v>304</v>
      </c>
      <c r="C121" s="141">
        <v>72864.7</v>
      </c>
      <c r="D121" s="44">
        <f t="shared" si="0"/>
        <v>2.9943931960284675E-3</v>
      </c>
      <c r="E121" s="41"/>
    </row>
    <row r="122" spans="1:5" x14ac:dyDescent="0.2">
      <c r="A122" s="43">
        <v>5139</v>
      </c>
      <c r="B122" s="41" t="s">
        <v>305</v>
      </c>
      <c r="C122" s="141">
        <v>739732</v>
      </c>
      <c r="D122" s="44">
        <f t="shared" si="0"/>
        <v>3.039947282682191E-2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3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1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5620939.4199999999</v>
      </c>
      <c r="D15" s="143">
        <v>4391866.5599999996</v>
      </c>
      <c r="E15" s="143">
        <v>1654943.87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1653.89</v>
      </c>
      <c r="D16" s="143">
        <v>1653.89</v>
      </c>
      <c r="E16" s="143">
        <v>1653.21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40</v>
      </c>
      <c r="D20" s="143">
        <v>40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17000</v>
      </c>
      <c r="D21" s="143">
        <v>17000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1305107.22</v>
      </c>
      <c r="D23" s="143">
        <v>1305107.22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64912.54</v>
      </c>
      <c r="D24" s="143">
        <v>64912.54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565</v>
      </c>
      <c r="D26" s="143">
        <v>565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182450.17</v>
      </c>
      <c r="D27" s="143">
        <v>182450.17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2834516.17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3">
        <v>2834516.17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193850016.81</v>
      </c>
      <c r="D56" s="143">
        <f>SUM(D57:D63)</f>
        <v>0</v>
      </c>
      <c r="E56" s="143">
        <f>SUM(E57:E63)</f>
        <v>69192535.260000005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9318030.1699999999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3342729.2</v>
      </c>
      <c r="D59" s="143">
        <v>0</v>
      </c>
      <c r="E59" s="143">
        <v>34596267.630000003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34581694.530000001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0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146607562.91</v>
      </c>
      <c r="D63" s="143">
        <v>0</v>
      </c>
      <c r="E63" s="143">
        <v>34596267.630000003</v>
      </c>
    </row>
    <row r="64" spans="1:10" x14ac:dyDescent="0.2">
      <c r="A64" s="16">
        <v>1240</v>
      </c>
      <c r="B64" s="14" t="s">
        <v>157</v>
      </c>
      <c r="C64" s="143">
        <f>SUM(C65:C72)</f>
        <v>31219822.790000003</v>
      </c>
      <c r="D64" s="143">
        <f t="shared" ref="D64:E64" si="0">SUM(D65:D72)</f>
        <v>0</v>
      </c>
      <c r="E64" s="143">
        <f t="shared" si="0"/>
        <v>17014854.18</v>
      </c>
    </row>
    <row r="65" spans="1:9" x14ac:dyDescent="0.2">
      <c r="A65" s="16">
        <v>1241</v>
      </c>
      <c r="B65" s="14" t="s">
        <v>158</v>
      </c>
      <c r="C65" s="143">
        <v>3751710.74</v>
      </c>
      <c r="D65" s="143">
        <v>0</v>
      </c>
      <c r="E65" s="143">
        <v>0</v>
      </c>
    </row>
    <row r="66" spans="1:9" x14ac:dyDescent="0.2">
      <c r="A66" s="16">
        <v>1242</v>
      </c>
      <c r="B66" s="14" t="s">
        <v>159</v>
      </c>
      <c r="C66" s="143">
        <v>350363.26</v>
      </c>
      <c r="D66" s="143">
        <v>0</v>
      </c>
      <c r="E66" s="143">
        <v>0</v>
      </c>
    </row>
    <row r="67" spans="1:9" x14ac:dyDescent="0.2">
      <c r="A67" s="16">
        <v>1243</v>
      </c>
      <c r="B67" s="14" t="s">
        <v>160</v>
      </c>
      <c r="C67" s="143">
        <v>336205.79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15015812.4</v>
      </c>
      <c r="D68" s="143">
        <v>0</v>
      </c>
      <c r="E68" s="143">
        <v>0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17014854.18</v>
      </c>
    </row>
    <row r="70" spans="1:9" x14ac:dyDescent="0.2">
      <c r="A70" s="16">
        <v>1246</v>
      </c>
      <c r="B70" s="14" t="s">
        <v>163</v>
      </c>
      <c r="C70" s="143">
        <v>11756944.9</v>
      </c>
      <c r="D70" s="143">
        <v>0</v>
      </c>
      <c r="E70" s="143">
        <v>0</v>
      </c>
    </row>
    <row r="71" spans="1:9" x14ac:dyDescent="0.2">
      <c r="A71" s="16">
        <v>1247</v>
      </c>
      <c r="B71" s="14" t="s">
        <v>164</v>
      </c>
      <c r="C71" s="143">
        <v>8785.7000000000007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8355196.3399999999</v>
      </c>
      <c r="D76" s="143">
        <f>SUM(D77:D81)</f>
        <v>0</v>
      </c>
      <c r="E76" s="143">
        <f>SUM(E77:E81)</f>
        <v>118272.39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88940.74</v>
      </c>
      <c r="D77" s="143">
        <v>0</v>
      </c>
      <c r="E77" s="143">
        <v>72680.83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8037688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228567.6</v>
      </c>
      <c r="D80" s="143">
        <v>0</v>
      </c>
      <c r="E80" s="143">
        <v>45591.56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478309.76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160000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318309.76000000001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1515629.74</v>
      </c>
      <c r="D110" s="143">
        <f>SUM(D111:D119)</f>
        <v>1515629.74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485172.31</v>
      </c>
      <c r="D111" s="143">
        <f>C111</f>
        <v>485172.31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4591411.42</v>
      </c>
      <c r="D112" s="143">
        <f t="shared" ref="D112:D119" si="1">C112</f>
        <v>4591411.42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254644.48000000001</v>
      </c>
      <c r="D113" s="143">
        <f t="shared" si="1"/>
        <v>254644.48000000001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-4112436.4</v>
      </c>
      <c r="D117" s="143">
        <f t="shared" si="1"/>
        <v>-4112436.4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296837.93</v>
      </c>
      <c r="D119" s="143">
        <f t="shared" si="1"/>
        <v>296837.93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-0.68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5">
        <v>-0.68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1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113065968.13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-1368825.33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89836681.980000004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1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64500</v>
      </c>
      <c r="D9" s="146">
        <v>64500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10783817.93</v>
      </c>
      <c r="D10" s="146">
        <v>19109413.719999999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10848317.93</v>
      </c>
      <c r="D16" s="147">
        <f>SUM(D9:D15)</f>
        <v>19173913.719999999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3880359.67</v>
      </c>
      <c r="D21" s="147">
        <f>SUM(D22:D28)</f>
        <v>16648040.02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6500000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3880359.67</v>
      </c>
      <c r="D26" s="146">
        <v>10148040.02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693931.6</v>
      </c>
      <c r="D29" s="147">
        <f>SUM(D30:D37)</f>
        <v>6599870.9400000004</v>
      </c>
    </row>
    <row r="30" spans="1:5" x14ac:dyDescent="0.2">
      <c r="A30" s="26">
        <v>1241</v>
      </c>
      <c r="B30" s="22" t="s">
        <v>158</v>
      </c>
      <c r="C30" s="146">
        <v>11400</v>
      </c>
      <c r="D30" s="146">
        <v>1493299.11</v>
      </c>
    </row>
    <row r="31" spans="1:5" x14ac:dyDescent="0.2">
      <c r="A31" s="26">
        <v>1242</v>
      </c>
      <c r="B31" s="22" t="s">
        <v>159</v>
      </c>
      <c r="C31" s="146">
        <v>32500</v>
      </c>
      <c r="D31" s="146">
        <v>62515.519999999997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33783.199999999997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4288513.78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650031.6</v>
      </c>
      <c r="D35" s="146">
        <v>721759.33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152289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152289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4726580.2699999996</v>
      </c>
      <c r="D44" s="147">
        <f>D21+D29+D38</f>
        <v>23247910.960000001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-1368825.33</v>
      </c>
      <c r="D48" s="147">
        <v>-24557744.84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503918.32000000007</v>
      </c>
      <c r="D49" s="147">
        <f>D54+D66+D94+D97+D50</f>
        <v>5699781.7700000005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4470071.0200000005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4470071.0200000005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2656896.04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1795683.57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17491.41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503918.32000000007</v>
      </c>
      <c r="D97" s="147">
        <f>SUM(D98:D102)</f>
        <v>1229710.75</v>
      </c>
    </row>
    <row r="98" spans="1:4" x14ac:dyDescent="0.2">
      <c r="A98" s="26">
        <v>2111</v>
      </c>
      <c r="B98" s="22" t="s">
        <v>523</v>
      </c>
      <c r="C98" s="146">
        <v>210462.42</v>
      </c>
      <c r="D98" s="146">
        <v>779176.14</v>
      </c>
    </row>
    <row r="99" spans="1:4" x14ac:dyDescent="0.2">
      <c r="A99" s="26">
        <v>2112</v>
      </c>
      <c r="B99" s="22" t="s">
        <v>524</v>
      </c>
      <c r="C99" s="146">
        <v>116753.8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176702.1</v>
      </c>
      <c r="D100" s="146">
        <v>450534.61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0.31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0.31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0.31</v>
      </c>
      <c r="D142" s="146">
        <v>0.03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-0.03</v>
      </c>
    </row>
    <row r="145" spans="1:4" x14ac:dyDescent="0.2">
      <c r="A145" s="26"/>
      <c r="B145" s="87" t="s">
        <v>539</v>
      </c>
      <c r="C145" s="147">
        <f>C48+C49+C103-C109-C112</f>
        <v>-864907.32000000007</v>
      </c>
      <c r="D145" s="147">
        <f>D48+D49+D103-D109-D112</f>
        <v>-18857963.07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2025</v>
      </c>
    </row>
    <row r="6" spans="1:3" x14ac:dyDescent="0.2">
      <c r="A6" s="45" t="s">
        <v>435</v>
      </c>
      <c r="B6" s="45"/>
      <c r="C6" s="88">
        <v>22964886.120000001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22964886.120000001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35" customHeight="1" x14ac:dyDescent="0.2">
      <c r="A5" s="190" t="s">
        <v>406</v>
      </c>
      <c r="B5" s="191"/>
      <c r="C5" s="129">
        <v>2025</v>
      </c>
    </row>
    <row r="6" spans="1:3" x14ac:dyDescent="0.2">
      <c r="A6" s="70" t="s">
        <v>448</v>
      </c>
      <c r="B6" s="45"/>
      <c r="C6" s="92">
        <v>29270291.719999999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4936580.2699999996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11400</v>
      </c>
    </row>
    <row r="12" spans="1:3" x14ac:dyDescent="0.2">
      <c r="A12" s="76">
        <v>2.4</v>
      </c>
      <c r="B12" s="63" t="s">
        <v>159</v>
      </c>
      <c r="C12" s="93">
        <v>32500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860031.6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152289</v>
      </c>
    </row>
    <row r="20" spans="1:3" x14ac:dyDescent="0.2">
      <c r="A20" s="76" t="s">
        <v>477</v>
      </c>
      <c r="B20" s="63" t="s">
        <v>452</v>
      </c>
      <c r="C20" s="93">
        <v>3880359.67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24333711.449999999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1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100310830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-78385848.879999995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1039905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-0.31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-22964885.809999999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-100310830</v>
      </c>
    </row>
    <row r="51" spans="1:3" x14ac:dyDescent="0.2">
      <c r="A51" s="22">
        <v>8220</v>
      </c>
      <c r="B51" s="103" t="s">
        <v>46</v>
      </c>
      <c r="C51" s="160">
        <v>74660156.569999993</v>
      </c>
    </row>
    <row r="52" spans="1:3" x14ac:dyDescent="0.2">
      <c r="A52" s="22">
        <v>8230</v>
      </c>
      <c r="B52" s="103" t="s">
        <v>600</v>
      </c>
      <c r="C52" s="160">
        <v>-3725582.74</v>
      </c>
    </row>
    <row r="53" spans="1:3" x14ac:dyDescent="0.2">
      <c r="A53" s="22">
        <v>8240</v>
      </c>
      <c r="B53" s="103" t="s">
        <v>45</v>
      </c>
      <c r="C53" s="160">
        <v>105964.45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713918.32</v>
      </c>
    </row>
    <row r="56" spans="1:3" x14ac:dyDescent="0.2">
      <c r="A56" s="22">
        <v>8270</v>
      </c>
      <c r="B56" s="103" t="s">
        <v>42</v>
      </c>
      <c r="C56" s="160">
        <v>28556373.399999999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Timbrado</cp:lastModifiedBy>
  <cp:lastPrinted>2019-02-13T21:19:08Z</cp:lastPrinted>
  <dcterms:created xsi:type="dcterms:W3CDTF">2012-12-11T20:36:24Z</dcterms:created>
  <dcterms:modified xsi:type="dcterms:W3CDTF">2025-04-29T22:01:36Z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