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13_ncr:1_{7B46D5FA-65CB-4CB5-A226-8EF472175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5" l="1"/>
  <c r="F42" i="5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<sst xmlns="http://schemas.openxmlformats.org/spreadsheetml/2006/main" count="62" uniqueCount="61">
  <si>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</si>
  <si>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</si>
  <si>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</si>
  <si>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</si>
  <si>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</si>
  <si>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</si>
  <si>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</si>
  <si>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</si>
  <si>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</si>
  <si>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</si>
  <si>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</si>
  <si>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</si>
  <si>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</si>
  <si>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</si>
  <si>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</si>
  <si>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</si>
  <si>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</si>
  <si>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</si>
  <si>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</si>
  <si>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</si>
  <si>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</si>
  <si>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</si>
  <si>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</si>
  <si>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</si>
  <si>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</si>
  <si>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</si>
  <si>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</si>
  <si>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</si>
  <si>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</si>
  <si>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</si>
  <si>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</si>
  <si>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</si>
  <si>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</si>
  <si>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</si>
  <si>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</si>
  <si>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</si>
  <si>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</si>
  <si>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</si>
  <si>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</si>
  <si>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</si>
  <si>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</si>
  <si>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</si>
  <si>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</si>
  <si>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</si>
  <si>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</si>
  <si>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</si>
  <si>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</si>
  <si>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</si>
  <si>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</si>
  <si>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</si>
  <si>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</si>
  <si>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</si>
  <si>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</si>
  <si>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</si>
  <si>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</si>
  <si>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</si>
  <si>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</si>
  <si>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</si>
  <si>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</si>
  <si>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</si>
  <si>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Cortázar,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</si>
</sst>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Normal="100" zoomScaleSheetLayoutView="100" workbookViewId="0">
      <selection activeCell="I43" sqref="I4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5" width="22.6640625" style="4" bestFit="1" customWidth="1"/>
    <col min="6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10848317.93</v>
      </c>
      <c r="C5" s="18">
        <v>19173913.719999999</v>
      </c>
      <c r="D5" s="9" t="s">
        <v>36</v>
      </c>
      <c r="E5" s="18">
        <v>1515629.74</v>
      </c>
      <c r="F5" s="21">
        <v>2189205.58</v>
      </c>
    </row>
    <row r="6" spans="1:6" x14ac:dyDescent="0.2">
      <c r="A6" s="9" t="s">
        <v>23</v>
      </c>
      <c r="B6" s="18">
        <v>6944740.5300000003</v>
      </c>
      <c r="C6" s="18">
        <v>5691196.79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247927.71</v>
      </c>
      <c r="C7" s="18">
        <v>928451.14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2834516.17</v>
      </c>
      <c r="C9" s="18">
        <v>1913073.33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-0.68</v>
      </c>
      <c r="F12" s="21">
        <v>-0.68</v>
      </c>
    </row>
    <row r="13" spans="1:6" x14ac:dyDescent="0.2">
      <c r="A13" s="8" t="s">
        <v>52</v>
      </c>
      <c r="B13" s="20">
        <f>SUM(B5:B11)</f>
        <v>20875502.340000004</v>
      </c>
      <c r="C13" s="20">
        <f>SUM(C5:C11)</f>
        <v>27706634.979999997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1515629.06</v>
      </c>
      <c r="F14" s="25">
        <f>SUM(F5:F12)</f>
        <v>2189204.9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193850016.81</v>
      </c>
      <c r="C18" s="18">
        <v>189969657.13999999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31219822.789999999</v>
      </c>
      <c r="C19" s="18">
        <v>30315891.190000001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8355196.3399999999</v>
      </c>
      <c r="C20" s="18">
        <v>8202907.3399999999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-51729394.200000003</v>
      </c>
      <c r="C21" s="18">
        <v>-51729394.200000003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478309.76</v>
      </c>
      <c r="C22" s="18">
        <v>626158.56000000006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182173951.5</v>
      </c>
      <c r="C26" s="20">
        <f>SUM(C16:C24)</f>
        <v>177385220.02999997</v>
      </c>
      <c r="D26" s="12" t="s">
        <v>50</v>
      </c>
      <c r="E26" s="20">
        <f>SUM(E24+E14)</f>
        <v>1515629.06</v>
      </c>
      <c r="F26" s="25">
        <f>SUM(F14+F24)</f>
        <v>2189204.9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203049453.84</v>
      </c>
      <c r="C28" s="20">
        <f>C13+C26</f>
        <v>205091855.00999996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113065968.13</v>
      </c>
      <c r="F30" s="25">
        <f>SUM(F31:F33)</f>
        <v>113065968.13</v>
      </c>
    </row>
    <row r="31" spans="1:6" x14ac:dyDescent="0.2">
      <c r="A31" s="13"/>
      <c r="B31" s="14"/>
      <c r="C31" s="15"/>
      <c r="D31" s="9" t="s">
        <v>2</v>
      </c>
      <c r="E31" s="18">
        <v>113065968.13</v>
      </c>
      <c r="F31" s="21">
        <v>113065968.13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88467856.650000006</v>
      </c>
      <c r="F35" s="25">
        <f>SUM(F36:F40)</f>
        <v>89836681.979999989</v>
      </c>
    </row>
    <row r="36" spans="1:6" x14ac:dyDescent="0.2">
      <c r="A36" s="13"/>
      <c r="B36" s="14"/>
      <c r="C36" s="15"/>
      <c r="D36" s="9" t="s">
        <v>46</v>
      </c>
      <c r="E36" s="18">
        <v>-1368825.33</v>
      </c>
      <c r="F36" s="21">
        <v>-24557744.84</v>
      </c>
    </row>
    <row r="37" spans="1:6" x14ac:dyDescent="0.2">
      <c r="A37" s="13"/>
      <c r="B37" s="14"/>
      <c r="C37" s="15"/>
      <c r="D37" s="9" t="s">
        <v>14</v>
      </c>
      <c r="E37" s="18">
        <f>157698409.52-67861727.54</f>
        <v>89836681.980000004</v>
      </c>
      <c r="F37" s="21">
        <v>114394426.81999999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201533824.78</v>
      </c>
      <c r="F46" s="25">
        <f>SUM(F42+F35+F30)</f>
        <v>202902650.10999998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203049453.84</v>
      </c>
      <c r="F48" s="20">
        <f>F46+F26</f>
        <v>205091855.00999999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2" spans="1:6" ht="18" x14ac:dyDescent="0.2">
      <c r="D52" s="26"/>
      <c r="E52" s="26"/>
      <c r="F52" s="26"/>
    </row>
    <row r="53" spans="1:6" ht="18" x14ac:dyDescent="0.2">
      <c r="D53" s="26"/>
      <c r="E53" s="26"/>
      <c r="F53" s="26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2018-03-04T05:00:29Z</cp:lastPrinted>
  <dcterms:created xsi:type="dcterms:W3CDTF">2012-12-11T20:26:08Z</dcterms:created>
  <dcterms:modified xsi:type="dcterms:W3CDTF">2025-04-28T23:48:12Z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