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<sst xmlns="http://schemas.openxmlformats.org/spreadsheetml/2006/main" count="27" uniqueCount="27">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</sst>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173646198.31000003</v>
      </c>
      <c r="C3" s="8">
        <f t="shared" ref="C3:F3" si="0">C4+C12</f>
        <v>323122471.53999996</v>
      </c>
      <c r="D3" s="8">
        <f t="shared" si="0"/>
        <v>285283302.29000002</v>
      </c>
      <c r="E3" s="8">
        <f t="shared" si="0"/>
        <v>211485367.56</v>
      </c>
      <c r="F3" s="8">
        <f t="shared" si="0"/>
        <v>37839169.250000007</v>
      </c>
    </row>
    <row r="4" spans="1:6" x14ac:dyDescent="0.2">
      <c r="A4" s="5" t="s">
        <v>4</v>
      </c>
      <c r="B4" s="8">
        <f>SUM(B5:B11)</f>
        <v>51751680.07</v>
      </c>
      <c r="C4" s="8">
        <f>SUM(C5:C11)</f>
        <v>239286407.07999998</v>
      </c>
      <c r="D4" s="8">
        <f>SUM(D5:D11)</f>
        <v>219615543.64000002</v>
      </c>
      <c r="E4" s="8">
        <f>SUM(E5:E11)</f>
        <v>71422543.510000005</v>
      </c>
      <c r="F4" s="8">
        <f>SUM(F5:F11)</f>
        <v>19670863.440000005</v>
      </c>
    </row>
    <row r="5" spans="1:6" x14ac:dyDescent="0.2">
      <c r="A5" s="6" t="s">
        <v>5</v>
      </c>
      <c r="B5" s="9">
        <v>47582611.920000002</v>
      </c>
      <c r="C5" s="9">
        <v>126202672.86</v>
      </c>
      <c r="D5" s="9">
        <v>106995882.08</v>
      </c>
      <c r="E5" s="9">
        <f>B5+C5-D5</f>
        <v>66789402.700000003</v>
      </c>
      <c r="F5" s="9">
        <f t="shared" ref="F5:F11" si="1">E5-B5</f>
        <v>19206790.780000001</v>
      </c>
    </row>
    <row r="6" spans="1:6" x14ac:dyDescent="0.2">
      <c r="A6" s="6" t="s">
        <v>6</v>
      </c>
      <c r="B6" s="9">
        <v>3027000.01</v>
      </c>
      <c r="C6" s="9">
        <v>108831341.22</v>
      </c>
      <c r="D6" s="9">
        <v>109374930.17</v>
      </c>
      <c r="E6" s="9">
        <f t="shared" ref="E6:E11" si="2">B6+C6-D6</f>
        <v>2483411.0600000024</v>
      </c>
      <c r="F6" s="9">
        <f t="shared" si="1"/>
        <v>-543588.94999999739</v>
      </c>
    </row>
    <row r="7" spans="1:6" x14ac:dyDescent="0.2">
      <c r="A7" s="6" t="s">
        <v>7</v>
      </c>
      <c r="B7" s="9">
        <v>0.18</v>
      </c>
      <c r="C7" s="9">
        <v>1073626.8799999999</v>
      </c>
      <c r="D7" s="9">
        <v>28436.02</v>
      </c>
      <c r="E7" s="9">
        <f t="shared" si="2"/>
        <v>1045191.0399999998</v>
      </c>
      <c r="F7" s="9">
        <f t="shared" si="1"/>
        <v>1045190.8599999998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1142067.96</v>
      </c>
      <c r="C9" s="9">
        <v>3178766.12</v>
      </c>
      <c r="D9" s="9">
        <v>3216295.37</v>
      </c>
      <c r="E9" s="9">
        <f t="shared" si="2"/>
        <v>1104538.71</v>
      </c>
      <c r="F9" s="9">
        <f t="shared" si="1"/>
        <v>-37529.25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121894518.24000002</v>
      </c>
      <c r="C12" s="8">
        <f>SUM(C13:C21)</f>
        <v>83836064.459999993</v>
      </c>
      <c r="D12" s="8">
        <f>SUM(D13:D21)</f>
        <v>65667758.649999999</v>
      </c>
      <c r="E12" s="8">
        <f>SUM(E13:E21)</f>
        <v>140062824.05000001</v>
      </c>
      <c r="F12" s="8">
        <f>SUM(F13:F21)</f>
        <v>18168305.810000002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143606163.61000001</v>
      </c>
      <c r="C15" s="10">
        <v>57956116.130000003</v>
      </c>
      <c r="D15" s="10">
        <v>45132580.229999997</v>
      </c>
      <c r="E15" s="10">
        <f t="shared" si="4"/>
        <v>156429699.51000002</v>
      </c>
      <c r="F15" s="10">
        <f t="shared" si="3"/>
        <v>12823535.900000006</v>
      </c>
    </row>
    <row r="16" spans="1:6" x14ac:dyDescent="0.2">
      <c r="A16" s="6" t="s">
        <v>14</v>
      </c>
      <c r="B16" s="9">
        <v>17562813.300000001</v>
      </c>
      <c r="C16" s="9">
        <v>8079391.1699999999</v>
      </c>
      <c r="D16" s="9">
        <v>7566545.4199999999</v>
      </c>
      <c r="E16" s="9">
        <f t="shared" si="4"/>
        <v>18075659.049999997</v>
      </c>
      <c r="F16" s="9">
        <f t="shared" si="3"/>
        <v>512845.74999999627</v>
      </c>
    </row>
    <row r="17" spans="1:6" x14ac:dyDescent="0.2">
      <c r="A17" s="6" t="s">
        <v>15</v>
      </c>
      <c r="B17" s="9">
        <v>8294423.8099999996</v>
      </c>
      <c r="C17" s="9">
        <v>5297471.93</v>
      </c>
      <c r="D17" s="9">
        <v>5388988.4000000004</v>
      </c>
      <c r="E17" s="9">
        <f t="shared" si="4"/>
        <v>8202907.339999998</v>
      </c>
      <c r="F17" s="9">
        <f t="shared" si="3"/>
        <v>-91516.470000001602</v>
      </c>
    </row>
    <row r="18" spans="1:6" x14ac:dyDescent="0.2">
      <c r="A18" s="6" t="s">
        <v>16</v>
      </c>
      <c r="B18" s="9">
        <v>-48088561.490000002</v>
      </c>
      <c r="C18" s="9">
        <v>11994134.85</v>
      </c>
      <c r="D18" s="9">
        <v>7113362.5800000001</v>
      </c>
      <c r="E18" s="9">
        <f t="shared" si="4"/>
        <v>-43207789.219999999</v>
      </c>
      <c r="F18" s="9">
        <f t="shared" si="3"/>
        <v>4880772.2700000033</v>
      </c>
    </row>
    <row r="19" spans="1:6" x14ac:dyDescent="0.2">
      <c r="A19" s="6" t="s">
        <v>17</v>
      </c>
      <c r="B19" s="9">
        <v>519679.01</v>
      </c>
      <c r="C19" s="9">
        <v>508950.38</v>
      </c>
      <c r="D19" s="9">
        <v>466282.02</v>
      </c>
      <c r="E19" s="9">
        <f t="shared" si="4"/>
        <v>562347.37</v>
      </c>
      <c r="F19" s="9">
        <f t="shared" si="3"/>
        <v>42668.359999999986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2023-01-19T21:09:03Z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