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1\2023\3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F40" i="4"/>
  <c r="E40" i="4"/>
  <c r="D40" i="4"/>
  <c r="C40" i="4"/>
  <c r="B40" i="4"/>
  <c r="B21" i="4"/>
  <c r="C21" i="4"/>
  <c r="E21" i="4"/>
  <c r="F21" i="4"/>
  <c r="D22" i="4"/>
  <c r="D21" i="4" s="1"/>
  <c r="G22" i="4"/>
  <c r="G21" i="4" s="1"/>
  <c r="D23" i="4"/>
  <c r="G23" i="4"/>
  <c r="D24" i="4"/>
  <c r="G24" i="4"/>
  <c r="D25" i="4"/>
  <c r="G25" i="4"/>
  <c r="D26" i="4"/>
  <c r="G26" i="4"/>
  <c r="D27" i="4"/>
  <c r="G27" i="4"/>
  <c r="D28" i="4"/>
  <c r="G28" i="4"/>
  <c r="D29" i="4"/>
  <c r="G29" i="4"/>
  <c r="B31" i="4"/>
  <c r="C31" i="4"/>
  <c r="E31" i="4"/>
  <c r="F31" i="4"/>
  <c r="D32" i="4"/>
  <c r="D31" i="4" s="1"/>
  <c r="G32" i="4"/>
  <c r="G31" i="4" s="1"/>
  <c r="D33" i="4"/>
  <c r="G33" i="4"/>
  <c r="D34" i="4"/>
  <c r="G34" i="4"/>
  <c r="D35" i="4"/>
  <c r="G35" i="4"/>
  <c r="B37" i="4"/>
  <c r="C37" i="4"/>
  <c r="E37" i="4"/>
  <c r="F37" i="4"/>
  <c r="D38" i="4"/>
  <c r="D37" i="4" s="1"/>
  <c r="G38" i="4"/>
  <c r="G37" i="4" s="1"/>
  <c r="G16" i="4"/>
  <c r="F16" i="4"/>
  <c r="E16" i="4"/>
  <c r="D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</calcChain>
</file>

<file path=xl/sharedStrings.xml><?xml version="1.0" encoding="utf-8"?>
<sst xmlns="http://schemas.openxmlformats.org/spreadsheetml/2006/main" count="64" uniqueCount="41">
  <si>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</si>
  <si>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</si>
  <si>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</si>
  <si>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</si>
  <si>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</si>
  <si>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</si>
  <si>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</si>
  <si>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</si>
  <si>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</si>
  <si>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</si>
  <si>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</si>
  <si>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</si>
  <si>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</si>
  <si>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</si>
  <si>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</si>
  <si>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</si>
  <si>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</si>
  <si>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</si>
  <si>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</si>
  <si>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</si>
  <si>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</si>
  <si>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</si>
  <si>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</si>
  <si>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</si>
  <si>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</si>
  <si>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</si>
  <si>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</si>
  <si>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</si>
  <si>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</si>
  <si>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</si>
  <si>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</si>
  <si>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</si>
  <si>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</si>
  <si>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</si>
  <si>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</si>
  <si>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</si>
  <si>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</si>
  <si>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</si>
  <si>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de Cortázar, Gto.
Estado Analítico de Ingresos
Del 1 de Enero al 30 de Septiembre de 2023</t>
  </si>
  <si>
    <t>"La diferencia entre el Presupuesto Modificado de Ingresos respecto al de Egresos, se debe a la aplicación de Disponibilidades de Ejercicios Anteriores autorizado en la Segunda Modificación 2023".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</si>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</sst>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0" fillId="0" borderId="0" xfId="8" applyFont="1" applyAlignment="1" applyProtection="1">
      <alignment horizontal="left" vertical="top"/>
      <protection locked="0"/>
    </xf>
    <xf numFmtId="0" fontId="0" fillId="0" borderId="0" xfId="0" applyAlignment="1">
      <alignment horizontal="left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topLeftCell="A34" zoomScaleNormal="100" workbookViewId="0">
      <selection activeCell="A47" sqref="A47:G4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0" t="s">
        <v>38</v>
      </c>
      <c r="B1" s="41"/>
      <c r="C1" s="41"/>
      <c r="D1" s="41"/>
      <c r="E1" s="41"/>
      <c r="F1" s="41"/>
      <c r="G1" s="42"/>
    </row>
    <row r="2" spans="1:7" s="3" customFormat="1" x14ac:dyDescent="0.2">
      <c r="A2" s="32"/>
      <c r="B2" s="45" t="s">
        <v>0</v>
      </c>
      <c r="C2" s="46"/>
      <c r="D2" s="46"/>
      <c r="E2" s="46"/>
      <c r="F2" s="47"/>
      <c r="G2" s="43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4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5">
        <v>21230121.149999999</v>
      </c>
      <c r="C5" s="15">
        <v>265627.2</v>
      </c>
      <c r="D5" s="15">
        <f>B5+C5</f>
        <v>21495748.349999998</v>
      </c>
      <c r="E5" s="15">
        <v>21481843.41</v>
      </c>
      <c r="F5" s="15">
        <v>21481843.41</v>
      </c>
      <c r="G5" s="15">
        <f>F5-B5</f>
        <v>251722.26000000164</v>
      </c>
    </row>
    <row r="6" spans="1:7" x14ac:dyDescent="0.2">
      <c r="A6" s="36" t="s">
        <v>15</v>
      </c>
      <c r="B6" s="16">
        <v>0</v>
      </c>
      <c r="C6" s="16">
        <v>0</v>
      </c>
      <c r="D6" s="16">
        <f t="shared" ref="D6:D14" si="0">B6+C6</f>
        <v>0</v>
      </c>
      <c r="E6" s="16">
        <v>0</v>
      </c>
      <c r="F6" s="16">
        <v>0</v>
      </c>
      <c r="G6" s="16">
        <f t="shared" ref="G6:G14" si="1">F6-B6</f>
        <v>0</v>
      </c>
    </row>
    <row r="7" spans="1:7" x14ac:dyDescent="0.2">
      <c r="A7" s="35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">
      <c r="A8" s="35" t="s">
        <v>17</v>
      </c>
      <c r="B8" s="16">
        <v>18643456.609999999</v>
      </c>
      <c r="C8" s="16">
        <v>1019683.83</v>
      </c>
      <c r="D8" s="16">
        <f t="shared" si="0"/>
        <v>19663140.439999998</v>
      </c>
      <c r="E8" s="16">
        <v>16569975.73</v>
      </c>
      <c r="F8" s="16">
        <v>16569975.73</v>
      </c>
      <c r="G8" s="16">
        <f t="shared" si="1"/>
        <v>-2073480.879999999</v>
      </c>
    </row>
    <row r="9" spans="1:7" x14ac:dyDescent="0.2">
      <c r="A9" s="35" t="s">
        <v>18</v>
      </c>
      <c r="B9" s="16">
        <v>3496282.67</v>
      </c>
      <c r="C9" s="16">
        <v>-951428.71</v>
      </c>
      <c r="D9" s="16">
        <f t="shared" si="0"/>
        <v>2544853.96</v>
      </c>
      <c r="E9" s="16">
        <v>2514743.34</v>
      </c>
      <c r="F9" s="16">
        <v>2514743.34</v>
      </c>
      <c r="G9" s="16">
        <f t="shared" si="1"/>
        <v>-981539.33000000007</v>
      </c>
    </row>
    <row r="10" spans="1:7" x14ac:dyDescent="0.2">
      <c r="A10" s="36" t="s">
        <v>19</v>
      </c>
      <c r="B10" s="16">
        <v>3355000</v>
      </c>
      <c r="C10" s="16">
        <v>-173882.32</v>
      </c>
      <c r="D10" s="16">
        <f t="shared" si="0"/>
        <v>3181117.68</v>
      </c>
      <c r="E10" s="16">
        <v>3085118</v>
      </c>
      <c r="F10" s="16">
        <v>3085118</v>
      </c>
      <c r="G10" s="16">
        <f t="shared" si="1"/>
        <v>-269882</v>
      </c>
    </row>
    <row r="11" spans="1:7" x14ac:dyDescent="0.2">
      <c r="A11" s="35" t="s">
        <v>20</v>
      </c>
      <c r="B11" s="16">
        <v>0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f t="shared" si="1"/>
        <v>0</v>
      </c>
    </row>
    <row r="12" spans="1:7" ht="22.5" x14ac:dyDescent="0.2">
      <c r="A12" s="35" t="s">
        <v>21</v>
      </c>
      <c r="B12" s="16">
        <v>261984145.90000001</v>
      </c>
      <c r="C12" s="16">
        <v>42126357.100000001</v>
      </c>
      <c r="D12" s="16">
        <f t="shared" si="0"/>
        <v>304110503</v>
      </c>
      <c r="E12" s="16">
        <v>232661923.06</v>
      </c>
      <c r="F12" s="16">
        <v>232661923.06</v>
      </c>
      <c r="G12" s="16">
        <f t="shared" si="1"/>
        <v>-29322222.840000004</v>
      </c>
    </row>
    <row r="13" spans="1:7" ht="22.5" x14ac:dyDescent="0.2">
      <c r="A13" s="35" t="s">
        <v>22</v>
      </c>
      <c r="B13" s="16">
        <v>24167191.989999998</v>
      </c>
      <c r="C13" s="16">
        <v>30104956.530000001</v>
      </c>
      <c r="D13" s="16">
        <f t="shared" si="0"/>
        <v>54272148.519999996</v>
      </c>
      <c r="E13" s="16">
        <v>23676394.280000001</v>
      </c>
      <c r="F13" s="16">
        <v>23676394.280000001</v>
      </c>
      <c r="G13" s="16">
        <f t="shared" si="1"/>
        <v>-490797.70999999717</v>
      </c>
    </row>
    <row r="14" spans="1:7" x14ac:dyDescent="0.2">
      <c r="A14" s="35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f>SUM(B5:B14)</f>
        <v>332876198.31999999</v>
      </c>
      <c r="C16" s="17">
        <f t="shared" ref="C16:G16" si="2">SUM(C5:C14)</f>
        <v>72391313.629999995</v>
      </c>
      <c r="D16" s="17">
        <f t="shared" si="2"/>
        <v>405267511.94999999</v>
      </c>
      <c r="E16" s="17">
        <f t="shared" si="2"/>
        <v>299989997.82000005</v>
      </c>
      <c r="F16" s="10">
        <f t="shared" si="2"/>
        <v>299989997.82000005</v>
      </c>
      <c r="G16" s="11">
        <f t="shared" si="2"/>
        <v>-32886200.499999996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/>
    </row>
    <row r="18" spans="1:7" ht="10.5" customHeight="1" x14ac:dyDescent="0.2">
      <c r="A18" s="30"/>
      <c r="B18" s="45" t="s">
        <v>0</v>
      </c>
      <c r="C18" s="46"/>
      <c r="D18" s="46"/>
      <c r="E18" s="46"/>
      <c r="F18" s="47"/>
      <c r="G18" s="43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4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8">
        <f t="shared" ref="B21:G21" si="3">SUM(B22+B23+B24+B25+B26+B27+B28+B29)</f>
        <v>332876198.31999999</v>
      </c>
      <c r="C21" s="18">
        <f t="shared" si="3"/>
        <v>72391313.629999995</v>
      </c>
      <c r="D21" s="18">
        <f t="shared" si="3"/>
        <v>405267511.94999999</v>
      </c>
      <c r="E21" s="18">
        <f t="shared" si="3"/>
        <v>299989997.82000005</v>
      </c>
      <c r="F21" s="18">
        <f t="shared" si="3"/>
        <v>299989997.82000005</v>
      </c>
      <c r="G21" s="18">
        <f t="shared" si="3"/>
        <v>-32886200.499999996</v>
      </c>
    </row>
    <row r="22" spans="1:7" x14ac:dyDescent="0.2">
      <c r="A22" s="38" t="s">
        <v>14</v>
      </c>
      <c r="B22" s="19">
        <v>21230121.149999999</v>
      </c>
      <c r="C22" s="19">
        <v>265627.2</v>
      </c>
      <c r="D22" s="19">
        <f t="shared" ref="D22:D29" si="4">B22+C22</f>
        <v>21495748.349999998</v>
      </c>
      <c r="E22" s="19">
        <v>21481843.41</v>
      </c>
      <c r="F22" s="19">
        <v>21481843.41</v>
      </c>
      <c r="G22" s="19">
        <f t="shared" ref="G22:G29" si="5">F22-B22</f>
        <v>251722.26000000164</v>
      </c>
    </row>
    <row r="23" spans="1:7" x14ac:dyDescent="0.2">
      <c r="A23" s="38" t="s">
        <v>15</v>
      </c>
      <c r="B23" s="19">
        <v>0</v>
      </c>
      <c r="C23" s="19">
        <v>0</v>
      </c>
      <c r="D23" s="19">
        <f t="shared" si="4"/>
        <v>0</v>
      </c>
      <c r="E23" s="19">
        <v>0</v>
      </c>
      <c r="F23" s="19">
        <v>0</v>
      </c>
      <c r="G23" s="19">
        <f t="shared" si="5"/>
        <v>0</v>
      </c>
    </row>
    <row r="24" spans="1:7" x14ac:dyDescent="0.2">
      <c r="A24" s="38" t="s">
        <v>16</v>
      </c>
      <c r="B24" s="19">
        <v>0</v>
      </c>
      <c r="C24" s="19">
        <v>0</v>
      </c>
      <c r="D24" s="19">
        <f t="shared" si="4"/>
        <v>0</v>
      </c>
      <c r="E24" s="19">
        <v>0</v>
      </c>
      <c r="F24" s="19">
        <v>0</v>
      </c>
      <c r="G24" s="19">
        <f t="shared" si="5"/>
        <v>0</v>
      </c>
    </row>
    <row r="25" spans="1:7" x14ac:dyDescent="0.2">
      <c r="A25" s="38" t="s">
        <v>17</v>
      </c>
      <c r="B25" s="19">
        <v>18643456.609999999</v>
      </c>
      <c r="C25" s="19">
        <v>1019683.83</v>
      </c>
      <c r="D25" s="19">
        <f t="shared" si="4"/>
        <v>19663140.439999998</v>
      </c>
      <c r="E25" s="19">
        <v>16569975.73</v>
      </c>
      <c r="F25" s="19">
        <v>16569975.73</v>
      </c>
      <c r="G25" s="19">
        <f t="shared" si="5"/>
        <v>-2073480.879999999</v>
      </c>
    </row>
    <row r="26" spans="1:7" x14ac:dyDescent="0.2">
      <c r="A26" s="38" t="s">
        <v>28</v>
      </c>
      <c r="B26" s="19">
        <v>3496282.67</v>
      </c>
      <c r="C26" s="19">
        <v>-951428.71</v>
      </c>
      <c r="D26" s="19">
        <f t="shared" si="4"/>
        <v>2544853.96</v>
      </c>
      <c r="E26" s="19">
        <v>2514743.34</v>
      </c>
      <c r="F26" s="19">
        <v>2514743.34</v>
      </c>
      <c r="G26" s="19">
        <f t="shared" si="5"/>
        <v>-981539.33000000007</v>
      </c>
    </row>
    <row r="27" spans="1:7" x14ac:dyDescent="0.2">
      <c r="A27" s="38" t="s">
        <v>29</v>
      </c>
      <c r="B27" s="19">
        <v>3355000</v>
      </c>
      <c r="C27" s="19">
        <v>-173882.32</v>
      </c>
      <c r="D27" s="19">
        <f t="shared" si="4"/>
        <v>3181117.68</v>
      </c>
      <c r="E27" s="19">
        <v>3085118</v>
      </c>
      <c r="F27" s="19">
        <v>3085118</v>
      </c>
      <c r="G27" s="19">
        <f t="shared" si="5"/>
        <v>-269882</v>
      </c>
    </row>
    <row r="28" spans="1:7" ht="22.5" x14ac:dyDescent="0.2">
      <c r="A28" s="38" t="s">
        <v>30</v>
      </c>
      <c r="B28" s="19">
        <v>261984145.90000001</v>
      </c>
      <c r="C28" s="19">
        <v>42126357.100000001</v>
      </c>
      <c r="D28" s="19">
        <f t="shared" si="4"/>
        <v>304110503</v>
      </c>
      <c r="E28" s="19">
        <v>232661923.06</v>
      </c>
      <c r="F28" s="19">
        <v>232661923.06</v>
      </c>
      <c r="G28" s="19">
        <f t="shared" si="5"/>
        <v>-29322222.840000004</v>
      </c>
    </row>
    <row r="29" spans="1:7" ht="22.5" x14ac:dyDescent="0.2">
      <c r="A29" s="38" t="s">
        <v>22</v>
      </c>
      <c r="B29" s="19">
        <v>24167191.989999998</v>
      </c>
      <c r="C29" s="19">
        <v>30104956.530000001</v>
      </c>
      <c r="D29" s="19">
        <f t="shared" si="4"/>
        <v>54272148.519999996</v>
      </c>
      <c r="E29" s="19">
        <v>23676394.280000001</v>
      </c>
      <c r="F29" s="19">
        <v>23676394.280000001</v>
      </c>
      <c r="G29" s="19">
        <f t="shared" si="5"/>
        <v>-490797.70999999717</v>
      </c>
    </row>
    <row r="30" spans="1:7" x14ac:dyDescent="0.2">
      <c r="A30" s="38"/>
      <c r="B30" s="19"/>
      <c r="C30" s="19"/>
      <c r="D30" s="19"/>
      <c r="E30" s="19"/>
      <c r="F30" s="19"/>
      <c r="G30" s="19"/>
    </row>
    <row r="31" spans="1:7" ht="33.75" x14ac:dyDescent="0.2">
      <c r="A31" s="39" t="s">
        <v>37</v>
      </c>
      <c r="B31" s="20">
        <f t="shared" ref="B31:G31" si="6">SUM(B32:B35)</f>
        <v>0</v>
      </c>
      <c r="C31" s="20">
        <f t="shared" si="6"/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</row>
    <row r="32" spans="1:7" x14ac:dyDescent="0.2">
      <c r="A32" s="38" t="s">
        <v>15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</row>
    <row r="33" spans="1:7" x14ac:dyDescent="0.2">
      <c r="A33" s="38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5" si="7">F33-B33</f>
        <v>0</v>
      </c>
    </row>
    <row r="34" spans="1:7" ht="22.5" x14ac:dyDescent="0.2">
      <c r="A34" s="38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7"/>
        <v>0</v>
      </c>
    </row>
    <row r="35" spans="1:7" ht="22.5" x14ac:dyDescent="0.2">
      <c r="A35" s="38" t="s">
        <v>22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si="7"/>
        <v>0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29" t="s">
        <v>33</v>
      </c>
      <c r="B37" s="20">
        <f t="shared" ref="B37:G37" si="8">SUM(B38)</f>
        <v>0</v>
      </c>
      <c r="C37" s="20">
        <f t="shared" si="8"/>
        <v>0</v>
      </c>
      <c r="D37" s="20">
        <f t="shared" si="8"/>
        <v>0</v>
      </c>
      <c r="E37" s="20">
        <f t="shared" si="8"/>
        <v>0</v>
      </c>
      <c r="F37" s="20">
        <f t="shared" si="8"/>
        <v>0</v>
      </c>
      <c r="G37" s="20">
        <f t="shared" si="8"/>
        <v>0</v>
      </c>
    </row>
    <row r="38" spans="1:7" x14ac:dyDescent="0.2">
      <c r="A38" s="38" t="s">
        <v>23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</row>
    <row r="39" spans="1:7" x14ac:dyDescent="0.2">
      <c r="A39" s="38"/>
      <c r="B39" s="19"/>
      <c r="C39" s="19"/>
      <c r="D39" s="19"/>
      <c r="E39" s="19"/>
      <c r="F39" s="19"/>
      <c r="G39" s="19"/>
    </row>
    <row r="40" spans="1:7" x14ac:dyDescent="0.2">
      <c r="A40" s="14" t="s">
        <v>24</v>
      </c>
      <c r="B40" s="17">
        <f>SUM(B37+B31+B21)</f>
        <v>332876198.31999999</v>
      </c>
      <c r="C40" s="17">
        <f t="shared" ref="C40:G40" si="9">SUM(C37+C31+C21)</f>
        <v>72391313.629999995</v>
      </c>
      <c r="D40" s="17">
        <f t="shared" si="9"/>
        <v>405267511.94999999</v>
      </c>
      <c r="E40" s="17">
        <f t="shared" si="9"/>
        <v>299989997.82000005</v>
      </c>
      <c r="F40" s="17">
        <f t="shared" si="9"/>
        <v>299989997.82000005</v>
      </c>
      <c r="G40" s="11">
        <f t="shared" si="9"/>
        <v>-32886200.499999996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/>
    </row>
    <row r="43" spans="1:7" x14ac:dyDescent="0.2">
      <c r="A43" s="48" t="s">
        <v>34</v>
      </c>
      <c r="B43" s="48"/>
      <c r="C43" s="48"/>
      <c r="D43" s="48"/>
      <c r="E43" s="48"/>
      <c r="F43" s="48"/>
      <c r="G43" s="48"/>
    </row>
    <row r="44" spans="1:7" x14ac:dyDescent="0.2">
      <c r="A44" s="49" t="s">
        <v>35</v>
      </c>
      <c r="B44" s="49"/>
      <c r="C44" s="49"/>
      <c r="D44" s="49"/>
      <c r="E44" s="49"/>
      <c r="F44" s="49"/>
      <c r="G44" s="49"/>
    </row>
    <row r="45" spans="1:7" x14ac:dyDescent="0.2">
      <c r="A45" s="48" t="s">
        <v>36</v>
      </c>
      <c r="B45" s="48"/>
      <c r="C45" s="48"/>
      <c r="D45" s="48"/>
      <c r="E45" s="48"/>
      <c r="F45" s="48"/>
      <c r="G45" s="48"/>
    </row>
    <row r="46" spans="1:7" x14ac:dyDescent="0.2">
      <c r="A46" s="48"/>
      <c r="B46" s="48"/>
      <c r="C46" s="48"/>
      <c r="D46" s="48"/>
      <c r="E46" s="48"/>
      <c r="F46" s="48"/>
      <c r="G46" s="48"/>
    </row>
    <row r="47" spans="1:7" x14ac:dyDescent="0.2">
      <c r="A47" s="50" t="s">
        <v>40</v>
      </c>
      <c r="B47" s="50"/>
      <c r="C47" s="50"/>
      <c r="D47" s="50"/>
      <c r="E47" s="50"/>
      <c r="F47" s="50"/>
      <c r="G47" s="50"/>
    </row>
    <row r="48" spans="1:7" x14ac:dyDescent="0.2">
      <c r="A48" s="49" t="s">
        <v>39</v>
      </c>
      <c r="B48" s="49"/>
      <c r="C48" s="49"/>
      <c r="D48" s="49"/>
      <c r="E48" s="49"/>
      <c r="F48" s="49"/>
      <c r="G48" s="49"/>
    </row>
  </sheetData>
  <sheetProtection formatCells="0" formatColumns="0" formatRows="0" insertRows="0" autoFilter="0"/>
  <mergeCells count="10">
    <mergeCell ref="A43:G43"/>
    <mergeCell ref="A44:G44"/>
    <mergeCell ref="A45:G46"/>
    <mergeCell ref="A47:G47"/>
    <mergeCell ref="A48:G48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cp:lastPrinted>2023-11-06T19:29:27Z</cp:lastPrinted>
  <dcterms:created xsi:type="dcterms:W3CDTF">2012-12-11T20:48:19Z</dcterms:created>
  <dcterms:modified xsi:type="dcterms:W3CDTF">2023-11-06T19:29:29Z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