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PPI" sheetId="1" r:id="rId1"/>
  </sheets>
  <definedNames>
    <definedName name="_xlnm.Print_Titles" localSheetId="0">PPI!$2:$5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9" i="1"/>
  <c r="G9" i="1"/>
  <c r="K67" i="1" l="1"/>
  <c r="J67" i="1"/>
  <c r="I67" i="1"/>
  <c r="H67" i="1"/>
  <c r="G67" i="1"/>
  <c r="K24" i="1"/>
  <c r="J24" i="1"/>
  <c r="I24" i="1"/>
  <c r="H24" i="1"/>
  <c r="G24" i="1"/>
  <c r="M67" i="1" l="1"/>
  <c r="M29" i="1"/>
  <c r="M24" i="1"/>
  <c r="M9" i="1"/>
  <c r="K69" i="1"/>
  <c r="I69" i="1"/>
  <c r="H69" i="1"/>
  <c r="J69" i="1"/>
  <c r="G69" i="1"/>
  <c r="L67" i="1"/>
  <c r="L29" i="1"/>
  <c r="L24" i="1"/>
  <c r="L9" i="1"/>
  <c r="L69" i="1" l="1"/>
  <c r="M69" i="1"/>
</calcChain>
</file>

<file path=xl/sharedStrings.xml><?xml version="1.0" encoding="utf-8"?>
<sst xmlns="http://schemas.openxmlformats.org/spreadsheetml/2006/main" count="161" uniqueCount="125">
  <si>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</si>
  <si>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</si>
  <si>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</si>
  <si>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</si>
  <si>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</si>
  <si>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</si>
  <si>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</si>
  <si>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</si>
  <si>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</si>
  <si>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</si>
  <si>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</si>
  <si>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</si>
  <si>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</si>
  <si>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</si>
  <si>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</si>
  <si>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</si>
  <si>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</si>
  <si>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</si>
  <si>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</si>
  <si>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</si>
  <si>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</si>
  <si>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E000101</t>
  </si>
  <si>
    <t>PROCURACION DEL ORDEN PUBLICO</t>
  </si>
  <si>
    <t>EQUIPO DE COMUNICACION Y TELECOMUNICACION</t>
  </si>
  <si>
    <t>E000209</t>
  </si>
  <si>
    <t>COORDINACION MUNICIPAL DE ATENCION A LA MUJER</t>
  </si>
  <si>
    <t>EQUIPO DE COMPUTO Y DE TECNOLOGIAS DE LA INFORMAC</t>
  </si>
  <si>
    <t>E000312</t>
  </si>
  <si>
    <t>FONDO PARA EL MEJORAMIENTO Y DESCENTRALIZACION AMB</t>
  </si>
  <si>
    <t>VEHICULOS Y EQUIPO TERRESTRE</t>
  </si>
  <si>
    <t>E000405</t>
  </si>
  <si>
    <t>CONTROL DE RECURSOS</t>
  </si>
  <si>
    <t>MUEBLES DE OFICINA Y ESTANTERIA</t>
  </si>
  <si>
    <t>TERRENOS</t>
  </si>
  <si>
    <t>E000406</t>
  </si>
  <si>
    <t>CONTROL DE ADQUISICIONES</t>
  </si>
  <si>
    <t>SOFTWARE</t>
  </si>
  <si>
    <t>E000407</t>
  </si>
  <si>
    <t>RECAUDACION DE IMPUESTOS PREDIALES</t>
  </si>
  <si>
    <t>OTROS BIENES INMUEBLES</t>
  </si>
  <si>
    <t>E000414</t>
  </si>
  <si>
    <t>POLITICA MUNICIPAL DE MEJORA REGULATORIA</t>
  </si>
  <si>
    <t>E000502</t>
  </si>
  <si>
    <t>IMPULSO AL TURISMO DEL MUNICIPIO</t>
  </si>
  <si>
    <t>CAMARAS FOTOGRAFICAS Y DE VIDEO</t>
  </si>
  <si>
    <t>K000401</t>
  </si>
  <si>
    <t>EQUIP PROGRAMA PRODIM</t>
  </si>
  <si>
    <t>E000304</t>
  </si>
  <si>
    <t>DESARROLLO EN INFRAESTRUCTURA DEL MUNICIPIO</t>
  </si>
  <si>
    <t>DIV DE TERRENOS Y CONSTR DE OBRAS DE URBANIZACION</t>
  </si>
  <si>
    <t>E000307</t>
  </si>
  <si>
    <t>PLANEACION Y ORDENAMIENTO TERRITORIAL MUNICIPAL</t>
  </si>
  <si>
    <t>K000201</t>
  </si>
  <si>
    <t>REH CALLE NIÑOS HEROES LOC SAN AGUSTIN CULIACAN</t>
  </si>
  <si>
    <t>K000203</t>
  </si>
  <si>
    <t>GUAR Y BANQ COL LA PERLA C PRIV CAMELINA</t>
  </si>
  <si>
    <t>K000204</t>
  </si>
  <si>
    <t>REH ASF LOC BELLAVISTA CALLE MIGUEL HIDALGO</t>
  </si>
  <si>
    <t>K000205</t>
  </si>
  <si>
    <t>REH ASF LOC CABECERA CALLE AVENIDA CHAPINGO</t>
  </si>
  <si>
    <t>K000206</t>
  </si>
  <si>
    <t>REH ASF LOC CAÑADA DE CARACHEO C NEZAHUALCOYOTL</t>
  </si>
  <si>
    <t>K000207</t>
  </si>
  <si>
    <t>REH CON RIEGO DE SELLO C CHAPINGO TRAM AV CHAPINGO</t>
  </si>
  <si>
    <t>K000208</t>
  </si>
  <si>
    <t>REH CON RIEGO DE SELLO LOC LOMA LINDA TRAM ENTRONQ</t>
  </si>
  <si>
    <t>K000301</t>
  </si>
  <si>
    <t>REUB PERFORACION DE POZO DE AGUAS COM TIERRAFRIA</t>
  </si>
  <si>
    <t>CONS D OBRS P EL ABS DE AGUA, PETRO, GS, ELE Y TEL</t>
  </si>
  <si>
    <t>K00563</t>
  </si>
  <si>
    <t>GUAR Y BANQ COL LA PERLA CALLE PRIV CAMELINA</t>
  </si>
  <si>
    <t>S000101</t>
  </si>
  <si>
    <t>AMPL DE ELECTRIF LOC LA GAVIA C VENUSTIANO CARRANZ</t>
  </si>
  <si>
    <t>S000102</t>
  </si>
  <si>
    <t>AMPL DE ELECTRIF LOC LA GAVIA C CAMINO AL PANTEON</t>
  </si>
  <si>
    <t>S000201</t>
  </si>
  <si>
    <t>REH DREN SANIT LOC COL DE FUENTES CON ACCESO A COL</t>
  </si>
  <si>
    <t>S000202</t>
  </si>
  <si>
    <t>REH DREN SANIT LOC SAN ISIDRO CUL CALLE ALDAMA</t>
  </si>
  <si>
    <t>S000203</t>
  </si>
  <si>
    <t>REH DREN SANIT LOC LA MOCHA C BENITO JUAREZ</t>
  </si>
  <si>
    <t>S000204</t>
  </si>
  <si>
    <t>REH DREN SANIT LOC LA MOCHA C CORREGIDORA</t>
  </si>
  <si>
    <t>S000205</t>
  </si>
  <si>
    <t>CONST ALUMBRADO PUB LOC EL DIEZMO CARRET CORTAZAR</t>
  </si>
  <si>
    <t>S000206</t>
  </si>
  <si>
    <t>AMPL DREN SANIT LOC SAN ISIDRO C SOSTENES ROCHA</t>
  </si>
  <si>
    <t>S000207</t>
  </si>
  <si>
    <t>REH RED AGUA POT LOC PURISIMA DEL POBLANO C PRIV C</t>
  </si>
  <si>
    <t>S000401</t>
  </si>
  <si>
    <t>REH DE PARQUE PUBLICO (REJA PER) COL BUROCRATA CAB</t>
  </si>
  <si>
    <t>OTRAS CONSTR DE INGENIERIA CIVIL U OBRA PESADA</t>
  </si>
  <si>
    <t>S000402</t>
  </si>
  <si>
    <t>CONST PAVIMENTO COL PRIMERO ES CORTAZAR C ALBATROS</t>
  </si>
  <si>
    <t>S000403</t>
  </si>
  <si>
    <t>CONST PAV COL FRACC A HUERTAS DE LA HDA C PROL PIP</t>
  </si>
  <si>
    <t>S000404</t>
  </si>
  <si>
    <t>CONST PAV COL JACINTO LOPEZ C FELIPE ANGELES</t>
  </si>
  <si>
    <t>S000405</t>
  </si>
  <si>
    <t>CONST PAV COL VILLAS DE CORRALEJO C JAIME NUNO</t>
  </si>
  <si>
    <t>S000406</t>
  </si>
  <si>
    <t>CONST PAV COL FRAC A HUERTAS C PROL PIP ENTR C HIG</t>
  </si>
  <si>
    <t>S000407</t>
  </si>
  <si>
    <t>CONST PAV COL EL EJEMPLO ES CORTAZAR C CAM ANT HUE</t>
  </si>
  <si>
    <t>S000501</t>
  </si>
  <si>
    <t>REH CAMINO RURAL CARRET CORTAZAR COLONIA DE FUENTE</t>
  </si>
  <si>
    <t>CONSTRUCCION DE VIAS DE COMUNICACION</t>
  </si>
  <si>
    <t>S000502</t>
  </si>
  <si>
    <t>PROGRAMA K004.C04.QB0176 CAMINO SACACOSECHAS</t>
  </si>
  <si>
    <t>S000601</t>
  </si>
  <si>
    <t>BORDERIA</t>
  </si>
  <si>
    <t>S001201</t>
  </si>
  <si>
    <t>CONST REH Y EQUIP INSTALACIONES DEPORTIVAS</t>
  </si>
  <si>
    <t>EDIFICACION NO HABITACIONAL</t>
  </si>
  <si>
    <t>S00387</t>
  </si>
  <si>
    <t>REHABILITACION DE CAMINOS SACACOSECHAS</t>
  </si>
  <si>
    <t>S00556</t>
  </si>
  <si>
    <t>REH PAVIM C PRIVADA ROSALES COLONIA ROSALES</t>
  </si>
  <si>
    <t>S00557</t>
  </si>
  <si>
    <t>PAVIM CAMINO ANTIGUO A LA HUERTA COL TABACHINES</t>
  </si>
  <si>
    <t>S00560</t>
  </si>
  <si>
    <t>CONSTRUCCION PAVIMENTO C REPUBLICA DE JAMAICA</t>
  </si>
  <si>
    <t>S00561</t>
  </si>
  <si>
    <t>REHABILITACION PAVIMENTACION C PALMA COL DEL VALLE</t>
  </si>
  <si>
    <t>Municipio de Cortázar, Gto.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</si>
</sst>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71"/>
  <sheetViews>
    <sheetView tabSelected="1" workbookViewId="0">
      <selection activeCell="A65" sqref="A65:M6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9" t="s">
        <v>124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2</v>
      </c>
      <c r="F2" s="58" t="s">
        <v>3</v>
      </c>
      <c r="G2" s="62" t="s">
        <v>4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20</v>
      </c>
      <c r="H3" s="66" t="s">
        <v>5</v>
      </c>
      <c r="I3" s="69" t="s">
        <v>6</v>
      </c>
      <c r="J3" s="69" t="s">
        <v>7</v>
      </c>
      <c r="K3" s="69" t="s">
        <v>8</v>
      </c>
      <c r="L3" s="76" t="s">
        <v>9</v>
      </c>
      <c r="M3" s="77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4"/>
      <c r="L4" s="68" t="s">
        <v>10</v>
      </c>
      <c r="M4" s="79" t="s">
        <v>11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5"/>
      <c r="L5" s="78"/>
      <c r="M5" s="80"/>
    </row>
    <row r="6" spans="2:13" ht="13.15" customHeight="1" x14ac:dyDescent="0.2">
      <c r="B6" s="81" t="s">
        <v>12</v>
      </c>
      <c r="C6" s="82"/>
      <c r="D6" s="82"/>
      <c r="E6" s="21"/>
      <c r="G6" s="22"/>
      <c r="H6" s="22"/>
      <c r="I6" s="22"/>
      <c r="J6" s="83"/>
      <c r="K6" s="83"/>
      <c r="L6" s="22"/>
      <c r="M6" s="23"/>
    </row>
    <row r="7" spans="2:13" ht="13.15" customHeight="1" x14ac:dyDescent="0.2">
      <c r="B7" s="24"/>
      <c r="C7" s="84" t="s">
        <v>13</v>
      </c>
      <c r="D7" s="84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5650</v>
      </c>
      <c r="F9" s="29" t="s">
        <v>23</v>
      </c>
      <c r="G9" s="32">
        <f t="shared" ref="G9:G21" si="0">+H9</f>
        <v>0</v>
      </c>
      <c r="H9" s="33">
        <v>0</v>
      </c>
      <c r="I9" s="33">
        <v>1160000</v>
      </c>
      <c r="J9" s="33">
        <v>0</v>
      </c>
      <c r="K9" s="33">
        <v>100850.4</v>
      </c>
      <c r="L9" s="34">
        <f t="shared" ref="L9:L21" si="1">IFERROR(K9/H9,0)</f>
        <v>0</v>
      </c>
      <c r="M9" s="35">
        <f t="shared" ref="M9:M21" si="2">IFERROR(K9/I9,0)</f>
        <v>8.693999999999999E-2</v>
      </c>
    </row>
    <row r="10" spans="2:13" ht="22.5" x14ac:dyDescent="0.2">
      <c r="B10" s="4" t="s">
        <v>24</v>
      </c>
      <c r="C10" s="5"/>
      <c r="D10" s="31" t="s">
        <v>25</v>
      </c>
      <c r="E10" s="28">
        <v>5150</v>
      </c>
      <c r="F10" s="29" t="s">
        <v>26</v>
      </c>
      <c r="G10" s="32">
        <f t="shared" si="0"/>
        <v>11000</v>
      </c>
      <c r="H10" s="33">
        <v>11000</v>
      </c>
      <c r="I10" s="33">
        <v>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ht="22.5" x14ac:dyDescent="0.2">
      <c r="B11" s="4" t="s">
        <v>27</v>
      </c>
      <c r="C11" s="5"/>
      <c r="D11" s="31" t="s">
        <v>28</v>
      </c>
      <c r="E11" s="28">
        <v>5410</v>
      </c>
      <c r="F11" s="29" t="s">
        <v>29</v>
      </c>
      <c r="G11" s="32">
        <f t="shared" si="0"/>
        <v>900000</v>
      </c>
      <c r="H11" s="33">
        <v>900000</v>
      </c>
      <c r="I11" s="33">
        <v>900000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4" t="s">
        <v>30</v>
      </c>
      <c r="C12" s="5"/>
      <c r="D12" s="31" t="s">
        <v>31</v>
      </c>
      <c r="E12" s="28">
        <v>5110</v>
      </c>
      <c r="F12" s="29" t="s">
        <v>32</v>
      </c>
      <c r="G12" s="32">
        <f t="shared" si="0"/>
        <v>111728</v>
      </c>
      <c r="H12" s="33">
        <v>111728</v>
      </c>
      <c r="I12" s="33">
        <v>121728</v>
      </c>
      <c r="J12" s="33">
        <v>0</v>
      </c>
      <c r="K12" s="33">
        <v>115047.23</v>
      </c>
      <c r="L12" s="34">
        <f t="shared" si="1"/>
        <v>1.0297081304596878</v>
      </c>
      <c r="M12" s="35">
        <f t="shared" si="2"/>
        <v>0.94511722857518399</v>
      </c>
    </row>
    <row r="13" spans="2:13" ht="22.5" x14ac:dyDescent="0.2">
      <c r="B13" s="4"/>
      <c r="C13" s="5"/>
      <c r="D13" s="31"/>
      <c r="E13" s="28">
        <v>5150</v>
      </c>
      <c r="F13" s="29" t="s">
        <v>26</v>
      </c>
      <c r="G13" s="32">
        <f t="shared" si="0"/>
        <v>300000</v>
      </c>
      <c r="H13" s="33">
        <v>300000</v>
      </c>
      <c r="I13" s="33">
        <v>300000</v>
      </c>
      <c r="J13" s="33">
        <v>9800.49</v>
      </c>
      <c r="K13" s="33">
        <v>108642.06</v>
      </c>
      <c r="L13" s="34">
        <f t="shared" si="1"/>
        <v>0.36214019999999997</v>
      </c>
      <c r="M13" s="35">
        <f t="shared" si="2"/>
        <v>0.36214019999999997</v>
      </c>
    </row>
    <row r="14" spans="2:13" x14ac:dyDescent="0.2">
      <c r="B14" s="4"/>
      <c r="C14" s="5"/>
      <c r="D14" s="31"/>
      <c r="E14" s="28">
        <v>5410</v>
      </c>
      <c r="F14" s="29" t="s">
        <v>29</v>
      </c>
      <c r="G14" s="32">
        <f t="shared" si="0"/>
        <v>500000</v>
      </c>
      <c r="H14" s="33">
        <v>500000</v>
      </c>
      <c r="I14" s="33">
        <v>2000000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">
      <c r="B15" s="4"/>
      <c r="C15" s="5"/>
      <c r="D15" s="31"/>
      <c r="E15" s="28">
        <v>5810</v>
      </c>
      <c r="F15" s="29" t="s">
        <v>33</v>
      </c>
      <c r="G15" s="32">
        <f t="shared" si="0"/>
        <v>1400000</v>
      </c>
      <c r="H15" s="33">
        <v>1400000</v>
      </c>
      <c r="I15" s="33">
        <v>2700000</v>
      </c>
      <c r="J15" s="33">
        <v>0</v>
      </c>
      <c r="K15" s="33">
        <v>0</v>
      </c>
      <c r="L15" s="34">
        <f t="shared" si="1"/>
        <v>0</v>
      </c>
      <c r="M15" s="35">
        <f t="shared" si="2"/>
        <v>0</v>
      </c>
    </row>
    <row r="16" spans="2:13" x14ac:dyDescent="0.2">
      <c r="B16" s="4" t="s">
        <v>34</v>
      </c>
      <c r="C16" s="5"/>
      <c r="D16" s="31" t="s">
        <v>35</v>
      </c>
      <c r="E16" s="28">
        <v>5910</v>
      </c>
      <c r="F16" s="29" t="s">
        <v>36</v>
      </c>
      <c r="G16" s="32">
        <f t="shared" si="0"/>
        <v>50000</v>
      </c>
      <c r="H16" s="33">
        <v>50000</v>
      </c>
      <c r="I16" s="33">
        <v>0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">
      <c r="B17" s="4" t="s">
        <v>37</v>
      </c>
      <c r="C17" s="5"/>
      <c r="D17" s="31" t="s">
        <v>38</v>
      </c>
      <c r="E17" s="28">
        <v>5890</v>
      </c>
      <c r="F17" s="29" t="s">
        <v>39</v>
      </c>
      <c r="G17" s="32">
        <f t="shared" si="0"/>
        <v>10000</v>
      </c>
      <c r="H17" s="33">
        <v>10000</v>
      </c>
      <c r="I17" s="33">
        <v>10000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">
      <c r="B18" s="4"/>
      <c r="C18" s="5"/>
      <c r="D18" s="31"/>
      <c r="E18" s="28">
        <v>5910</v>
      </c>
      <c r="F18" s="29" t="s">
        <v>36</v>
      </c>
      <c r="G18" s="32">
        <f t="shared" si="0"/>
        <v>160000</v>
      </c>
      <c r="H18" s="33">
        <v>160000</v>
      </c>
      <c r="I18" s="33">
        <v>80000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x14ac:dyDescent="0.2">
      <c r="B19" s="4" t="s">
        <v>40</v>
      </c>
      <c r="C19" s="5"/>
      <c r="D19" s="31" t="s">
        <v>41</v>
      </c>
      <c r="E19" s="28">
        <v>5910</v>
      </c>
      <c r="F19" s="29" t="s">
        <v>36</v>
      </c>
      <c r="G19" s="32">
        <f t="shared" si="0"/>
        <v>15000</v>
      </c>
      <c r="H19" s="33">
        <v>15000</v>
      </c>
      <c r="I19" s="33">
        <v>0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">
      <c r="B20" s="4" t="s">
        <v>42</v>
      </c>
      <c r="C20" s="5"/>
      <c r="D20" s="31" t="s">
        <v>43</v>
      </c>
      <c r="E20" s="28">
        <v>5230</v>
      </c>
      <c r="F20" s="29" t="s">
        <v>44</v>
      </c>
      <c r="G20" s="32">
        <f t="shared" si="0"/>
        <v>16240</v>
      </c>
      <c r="H20" s="33">
        <v>16240</v>
      </c>
      <c r="I20" s="33">
        <v>16240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ht="22.5" x14ac:dyDescent="0.2">
      <c r="B21" s="4" t="s">
        <v>45</v>
      </c>
      <c r="C21" s="5"/>
      <c r="D21" s="31" t="s">
        <v>46</v>
      </c>
      <c r="E21" s="28">
        <v>5150</v>
      </c>
      <c r="F21" s="29" t="s">
        <v>26</v>
      </c>
      <c r="G21" s="32">
        <f t="shared" si="0"/>
        <v>0</v>
      </c>
      <c r="H21" s="33">
        <v>0</v>
      </c>
      <c r="I21" s="33">
        <v>450000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">
      <c r="B22" s="4"/>
      <c r="C22" s="5"/>
      <c r="D22" s="31"/>
      <c r="E22" s="36"/>
      <c r="F22" s="37"/>
      <c r="G22" s="41"/>
      <c r="H22" s="41"/>
      <c r="I22" s="41"/>
      <c r="J22" s="41"/>
      <c r="K22" s="41"/>
      <c r="L22" s="38"/>
      <c r="M22" s="39"/>
    </row>
    <row r="23" spans="2:13" x14ac:dyDescent="0.2">
      <c r="B23" s="4"/>
      <c r="C23" s="5"/>
      <c r="D23" s="26"/>
      <c r="E23" s="40"/>
      <c r="F23" s="26"/>
      <c r="G23" s="26"/>
      <c r="H23" s="26"/>
      <c r="I23" s="26"/>
      <c r="J23" s="26"/>
      <c r="K23" s="26"/>
      <c r="L23" s="26"/>
      <c r="M23" s="27"/>
    </row>
    <row r="24" spans="2:13" ht="13.15" customHeight="1" x14ac:dyDescent="0.2">
      <c r="B24" s="85" t="s">
        <v>14</v>
      </c>
      <c r="C24" s="86"/>
      <c r="D24" s="86"/>
      <c r="E24" s="86"/>
      <c r="F24" s="86"/>
      <c r="G24" s="7">
        <f>SUM(G9:G21)</f>
        <v>3473968</v>
      </c>
      <c r="H24" s="7">
        <f>SUM(H9:H21)</f>
        <v>3473968</v>
      </c>
      <c r="I24" s="7">
        <f>SUM(I9:I21)</f>
        <v>7737968</v>
      </c>
      <c r="J24" s="7">
        <f>SUM(J9:J21)</f>
        <v>9800.49</v>
      </c>
      <c r="K24" s="7">
        <f>SUM(K9:K21)</f>
        <v>324539.69</v>
      </c>
      <c r="L24" s="8">
        <f>IFERROR(K24/H24,0)</f>
        <v>9.3420460407234604E-2</v>
      </c>
      <c r="M24" s="9">
        <f>IFERROR(K24/I24,0)</f>
        <v>4.194120342704958E-2</v>
      </c>
    </row>
    <row r="25" spans="2:13" ht="4.9000000000000004" customHeight="1" x14ac:dyDescent="0.2">
      <c r="B25" s="4"/>
      <c r="C25" s="5"/>
      <c r="D25" s="26"/>
      <c r="E25" s="40"/>
      <c r="F25" s="26"/>
      <c r="G25" s="26"/>
      <c r="H25" s="26"/>
      <c r="I25" s="26"/>
      <c r="J25" s="26"/>
      <c r="K25" s="26"/>
      <c r="L25" s="26"/>
      <c r="M25" s="27"/>
    </row>
    <row r="26" spans="2:13" ht="13.15" customHeight="1" x14ac:dyDescent="0.2">
      <c r="B26" s="87" t="s">
        <v>15</v>
      </c>
      <c r="C26" s="84"/>
      <c r="D26" s="84"/>
      <c r="E26" s="21"/>
      <c r="F26" s="25"/>
      <c r="G26" s="26"/>
      <c r="H26" s="26"/>
      <c r="I26" s="26"/>
      <c r="J26" s="26"/>
      <c r="K26" s="26"/>
      <c r="L26" s="26"/>
      <c r="M26" s="27"/>
    </row>
    <row r="27" spans="2:13" ht="13.15" customHeight="1" x14ac:dyDescent="0.2">
      <c r="B27" s="24"/>
      <c r="C27" s="84" t="s">
        <v>16</v>
      </c>
      <c r="D27" s="84"/>
      <c r="E27" s="21"/>
      <c r="F27" s="25"/>
      <c r="G27" s="26"/>
      <c r="H27" s="26"/>
      <c r="I27" s="26"/>
      <c r="J27" s="26"/>
      <c r="K27" s="26"/>
      <c r="L27" s="26"/>
      <c r="M27" s="27"/>
    </row>
    <row r="28" spans="2:13" ht="6" customHeight="1" x14ac:dyDescent="0.2">
      <c r="B28" s="42"/>
      <c r="C28" s="43"/>
      <c r="D28" s="43"/>
      <c r="E28" s="36"/>
      <c r="F28" s="43"/>
      <c r="G28" s="26"/>
      <c r="H28" s="26"/>
      <c r="I28" s="26"/>
      <c r="J28" s="26"/>
      <c r="K28" s="26"/>
      <c r="L28" s="26"/>
      <c r="M28" s="27"/>
    </row>
    <row r="29" spans="2:13" ht="22.5" x14ac:dyDescent="0.2">
      <c r="B29" s="4" t="s">
        <v>47</v>
      </c>
      <c r="C29" s="5"/>
      <c r="D29" s="26" t="s">
        <v>48</v>
      </c>
      <c r="E29" s="40">
        <v>6140</v>
      </c>
      <c r="F29" s="26" t="s">
        <v>49</v>
      </c>
      <c r="G29" s="32">
        <f t="shared" ref="G29:G64" si="3">+H29</f>
        <v>0</v>
      </c>
      <c r="H29" s="33">
        <v>0</v>
      </c>
      <c r="I29" s="33">
        <v>1000000</v>
      </c>
      <c r="J29" s="33">
        <v>0</v>
      </c>
      <c r="K29" s="33">
        <v>0</v>
      </c>
      <c r="L29" s="34">
        <f t="shared" ref="L29:L64" si="4">IFERROR(K29/H29,0)</f>
        <v>0</v>
      </c>
      <c r="M29" s="35">
        <f t="shared" ref="M29:M64" si="5">IFERROR(K29/I29,0)</f>
        <v>0</v>
      </c>
    </row>
    <row r="30" spans="2:13" ht="22.5" x14ac:dyDescent="0.2">
      <c r="B30" s="4" t="s">
        <v>50</v>
      </c>
      <c r="C30" s="5"/>
      <c r="D30" s="26" t="s">
        <v>51</v>
      </c>
      <c r="E30" s="40">
        <v>6140</v>
      </c>
      <c r="F30" s="26" t="s">
        <v>49</v>
      </c>
      <c r="G30" s="32">
        <f t="shared" si="3"/>
        <v>1500000</v>
      </c>
      <c r="H30" s="33">
        <v>1500000</v>
      </c>
      <c r="I30" s="33">
        <v>3500000</v>
      </c>
      <c r="J30" s="33">
        <v>0</v>
      </c>
      <c r="K30" s="33">
        <v>0</v>
      </c>
      <c r="L30" s="34">
        <f t="shared" si="4"/>
        <v>0</v>
      </c>
      <c r="M30" s="35">
        <f t="shared" si="5"/>
        <v>0</v>
      </c>
    </row>
    <row r="31" spans="2:13" ht="22.5" x14ac:dyDescent="0.2">
      <c r="B31" s="4" t="s">
        <v>52</v>
      </c>
      <c r="C31" s="5"/>
      <c r="D31" s="26" t="s">
        <v>53</v>
      </c>
      <c r="E31" s="40">
        <v>6140</v>
      </c>
      <c r="F31" s="26" t="s">
        <v>49</v>
      </c>
      <c r="G31" s="32">
        <f t="shared" si="3"/>
        <v>0</v>
      </c>
      <c r="H31" s="33">
        <v>0</v>
      </c>
      <c r="I31" s="33">
        <v>953015.71</v>
      </c>
      <c r="J31" s="33">
        <v>0</v>
      </c>
      <c r="K31" s="33">
        <v>950126.93</v>
      </c>
      <c r="L31" s="34">
        <f t="shared" si="4"/>
        <v>0</v>
      </c>
      <c r="M31" s="35">
        <f t="shared" si="5"/>
        <v>0.9969688012803064</v>
      </c>
    </row>
    <row r="32" spans="2:13" ht="22.5" x14ac:dyDescent="0.2">
      <c r="B32" s="4" t="s">
        <v>54</v>
      </c>
      <c r="C32" s="5"/>
      <c r="D32" s="26" t="s">
        <v>55</v>
      </c>
      <c r="E32" s="40">
        <v>6140</v>
      </c>
      <c r="F32" s="26" t="s">
        <v>49</v>
      </c>
      <c r="G32" s="32">
        <f t="shared" si="3"/>
        <v>0</v>
      </c>
      <c r="H32" s="33">
        <v>0</v>
      </c>
      <c r="I32" s="33">
        <v>789813.58</v>
      </c>
      <c r="J32" s="33">
        <v>0</v>
      </c>
      <c r="K32" s="33">
        <v>0</v>
      </c>
      <c r="L32" s="34">
        <f t="shared" si="4"/>
        <v>0</v>
      </c>
      <c r="M32" s="35">
        <f t="shared" si="5"/>
        <v>0</v>
      </c>
    </row>
    <row r="33" spans="2:13" ht="22.5" x14ac:dyDescent="0.2">
      <c r="B33" s="4" t="s">
        <v>56</v>
      </c>
      <c r="C33" s="5"/>
      <c r="D33" s="26" t="s">
        <v>57</v>
      </c>
      <c r="E33" s="40">
        <v>6140</v>
      </c>
      <c r="F33" s="26" t="s">
        <v>49</v>
      </c>
      <c r="G33" s="32">
        <f t="shared" si="3"/>
        <v>0</v>
      </c>
      <c r="H33" s="33">
        <v>0</v>
      </c>
      <c r="I33" s="33">
        <v>1398598.42</v>
      </c>
      <c r="J33" s="33">
        <v>0</v>
      </c>
      <c r="K33" s="33">
        <v>1351229.54</v>
      </c>
      <c r="L33" s="34">
        <f t="shared" si="4"/>
        <v>0</v>
      </c>
      <c r="M33" s="35">
        <f t="shared" si="5"/>
        <v>0.96613117866957132</v>
      </c>
    </row>
    <row r="34" spans="2:13" ht="22.5" x14ac:dyDescent="0.2">
      <c r="B34" s="4" t="s">
        <v>58</v>
      </c>
      <c r="C34" s="5"/>
      <c r="D34" s="26" t="s">
        <v>59</v>
      </c>
      <c r="E34" s="40">
        <v>6140</v>
      </c>
      <c r="F34" s="26" t="s">
        <v>49</v>
      </c>
      <c r="G34" s="32">
        <f t="shared" si="3"/>
        <v>0</v>
      </c>
      <c r="H34" s="33">
        <v>0</v>
      </c>
      <c r="I34" s="33">
        <v>1654621.64</v>
      </c>
      <c r="J34" s="33">
        <v>0</v>
      </c>
      <c r="K34" s="33">
        <v>1579634.54</v>
      </c>
      <c r="L34" s="34">
        <f t="shared" si="4"/>
        <v>0</v>
      </c>
      <c r="M34" s="35">
        <f t="shared" si="5"/>
        <v>0.95468021317550289</v>
      </c>
    </row>
    <row r="35" spans="2:13" ht="22.5" x14ac:dyDescent="0.2">
      <c r="B35" s="4" t="s">
        <v>60</v>
      </c>
      <c r="C35" s="5"/>
      <c r="D35" s="26" t="s">
        <v>61</v>
      </c>
      <c r="E35" s="40">
        <v>6140</v>
      </c>
      <c r="F35" s="26" t="s">
        <v>49</v>
      </c>
      <c r="G35" s="32">
        <f t="shared" si="3"/>
        <v>0</v>
      </c>
      <c r="H35" s="33">
        <v>0</v>
      </c>
      <c r="I35" s="33">
        <v>1395533.09</v>
      </c>
      <c r="J35" s="33">
        <v>0</v>
      </c>
      <c r="K35" s="33">
        <v>1318578.04</v>
      </c>
      <c r="L35" s="34">
        <f t="shared" si="4"/>
        <v>0</v>
      </c>
      <c r="M35" s="35">
        <f t="shared" si="5"/>
        <v>0.94485616245760251</v>
      </c>
    </row>
    <row r="36" spans="2:13" ht="22.5" x14ac:dyDescent="0.2">
      <c r="B36" s="4" t="s">
        <v>62</v>
      </c>
      <c r="C36" s="5"/>
      <c r="D36" s="26" t="s">
        <v>63</v>
      </c>
      <c r="E36" s="40">
        <v>6140</v>
      </c>
      <c r="F36" s="26" t="s">
        <v>49</v>
      </c>
      <c r="G36" s="32">
        <f t="shared" si="3"/>
        <v>0</v>
      </c>
      <c r="H36" s="33">
        <v>0</v>
      </c>
      <c r="I36" s="33">
        <v>771831.89</v>
      </c>
      <c r="J36" s="33">
        <v>0</v>
      </c>
      <c r="K36" s="33">
        <v>0</v>
      </c>
      <c r="L36" s="34">
        <f t="shared" si="4"/>
        <v>0</v>
      </c>
      <c r="M36" s="35">
        <f t="shared" si="5"/>
        <v>0</v>
      </c>
    </row>
    <row r="37" spans="2:13" ht="22.5" x14ac:dyDescent="0.2">
      <c r="B37" s="4" t="s">
        <v>64</v>
      </c>
      <c r="C37" s="5"/>
      <c r="D37" s="26" t="s">
        <v>65</v>
      </c>
      <c r="E37" s="40">
        <v>6140</v>
      </c>
      <c r="F37" s="26" t="s">
        <v>49</v>
      </c>
      <c r="G37" s="32">
        <f t="shared" si="3"/>
        <v>0</v>
      </c>
      <c r="H37" s="33">
        <v>0</v>
      </c>
      <c r="I37" s="33">
        <v>396317.57</v>
      </c>
      <c r="J37" s="33">
        <v>0</v>
      </c>
      <c r="K37" s="33">
        <v>0</v>
      </c>
      <c r="L37" s="34">
        <f t="shared" si="4"/>
        <v>0</v>
      </c>
      <c r="M37" s="35">
        <f t="shared" si="5"/>
        <v>0</v>
      </c>
    </row>
    <row r="38" spans="2:13" x14ac:dyDescent="0.2">
      <c r="B38" s="4" t="s">
        <v>66</v>
      </c>
      <c r="C38" s="5"/>
      <c r="D38" s="26" t="s">
        <v>67</v>
      </c>
      <c r="E38" s="40">
        <v>6130</v>
      </c>
      <c r="F38" s="26" t="s">
        <v>68</v>
      </c>
      <c r="G38" s="32">
        <f t="shared" si="3"/>
        <v>0</v>
      </c>
      <c r="H38" s="33">
        <v>0</v>
      </c>
      <c r="I38" s="33">
        <v>1000000</v>
      </c>
      <c r="J38" s="33">
        <v>0</v>
      </c>
      <c r="K38" s="33">
        <v>849200.04</v>
      </c>
      <c r="L38" s="34">
        <f t="shared" si="4"/>
        <v>0</v>
      </c>
      <c r="M38" s="35">
        <f t="shared" si="5"/>
        <v>0.84920004000000004</v>
      </c>
    </row>
    <row r="39" spans="2:13" ht="22.5" x14ac:dyDescent="0.2">
      <c r="B39" s="4" t="s">
        <v>69</v>
      </c>
      <c r="C39" s="5"/>
      <c r="D39" s="26" t="s">
        <v>70</v>
      </c>
      <c r="E39" s="40">
        <v>6140</v>
      </c>
      <c r="F39" s="26" t="s">
        <v>49</v>
      </c>
      <c r="G39" s="32">
        <f t="shared" si="3"/>
        <v>0</v>
      </c>
      <c r="H39" s="33">
        <v>0</v>
      </c>
      <c r="I39" s="33">
        <v>204219.12</v>
      </c>
      <c r="J39" s="33">
        <v>0</v>
      </c>
      <c r="K39" s="33">
        <v>204219.12</v>
      </c>
      <c r="L39" s="34">
        <f t="shared" si="4"/>
        <v>0</v>
      </c>
      <c r="M39" s="35">
        <f t="shared" si="5"/>
        <v>1</v>
      </c>
    </row>
    <row r="40" spans="2:13" ht="22.5" x14ac:dyDescent="0.2">
      <c r="B40" s="4" t="s">
        <v>71</v>
      </c>
      <c r="C40" s="5"/>
      <c r="D40" s="26" t="s">
        <v>72</v>
      </c>
      <c r="E40" s="40">
        <v>6140</v>
      </c>
      <c r="F40" s="26" t="s">
        <v>49</v>
      </c>
      <c r="G40" s="32">
        <f t="shared" si="3"/>
        <v>0</v>
      </c>
      <c r="H40" s="33">
        <v>0</v>
      </c>
      <c r="I40" s="33">
        <v>450554.58</v>
      </c>
      <c r="J40" s="33">
        <v>0</v>
      </c>
      <c r="K40" s="33">
        <v>0</v>
      </c>
      <c r="L40" s="34">
        <f t="shared" si="4"/>
        <v>0</v>
      </c>
      <c r="M40" s="35">
        <f t="shared" si="5"/>
        <v>0</v>
      </c>
    </row>
    <row r="41" spans="2:13" ht="22.5" x14ac:dyDescent="0.2">
      <c r="B41" s="4" t="s">
        <v>73</v>
      </c>
      <c r="C41" s="5"/>
      <c r="D41" s="26" t="s">
        <v>74</v>
      </c>
      <c r="E41" s="40">
        <v>6140</v>
      </c>
      <c r="F41" s="26" t="s">
        <v>49</v>
      </c>
      <c r="G41" s="32">
        <f t="shared" si="3"/>
        <v>0</v>
      </c>
      <c r="H41" s="33">
        <v>0</v>
      </c>
      <c r="I41" s="33">
        <v>247062.62</v>
      </c>
      <c r="J41" s="33">
        <v>0</v>
      </c>
      <c r="K41" s="33">
        <v>0</v>
      </c>
      <c r="L41" s="34">
        <f t="shared" si="4"/>
        <v>0</v>
      </c>
      <c r="M41" s="35">
        <f t="shared" si="5"/>
        <v>0</v>
      </c>
    </row>
    <row r="42" spans="2:13" ht="22.5" x14ac:dyDescent="0.2">
      <c r="B42" s="4" t="s">
        <v>75</v>
      </c>
      <c r="C42" s="5"/>
      <c r="D42" s="26" t="s">
        <v>76</v>
      </c>
      <c r="E42" s="40">
        <v>6140</v>
      </c>
      <c r="F42" s="26" t="s">
        <v>49</v>
      </c>
      <c r="G42" s="32">
        <f t="shared" si="3"/>
        <v>0</v>
      </c>
      <c r="H42" s="33">
        <v>0</v>
      </c>
      <c r="I42" s="33">
        <v>730000</v>
      </c>
      <c r="J42" s="33">
        <v>0</v>
      </c>
      <c r="K42" s="33">
        <v>0</v>
      </c>
      <c r="L42" s="34">
        <f t="shared" si="4"/>
        <v>0</v>
      </c>
      <c r="M42" s="35">
        <f t="shared" si="5"/>
        <v>0</v>
      </c>
    </row>
    <row r="43" spans="2:13" ht="22.5" x14ac:dyDescent="0.2">
      <c r="B43" s="4" t="s">
        <v>77</v>
      </c>
      <c r="C43" s="5"/>
      <c r="D43" s="26" t="s">
        <v>78</v>
      </c>
      <c r="E43" s="40">
        <v>6140</v>
      </c>
      <c r="F43" s="26" t="s">
        <v>49</v>
      </c>
      <c r="G43" s="32">
        <f t="shared" si="3"/>
        <v>0</v>
      </c>
      <c r="H43" s="33">
        <v>0</v>
      </c>
      <c r="I43" s="33">
        <v>685826.62</v>
      </c>
      <c r="J43" s="33">
        <v>0</v>
      </c>
      <c r="K43" s="33">
        <v>0</v>
      </c>
      <c r="L43" s="34">
        <f t="shared" si="4"/>
        <v>0</v>
      </c>
      <c r="M43" s="35">
        <f t="shared" si="5"/>
        <v>0</v>
      </c>
    </row>
    <row r="44" spans="2:13" ht="22.5" x14ac:dyDescent="0.2">
      <c r="B44" s="4" t="s">
        <v>79</v>
      </c>
      <c r="C44" s="5"/>
      <c r="D44" s="26" t="s">
        <v>80</v>
      </c>
      <c r="E44" s="40">
        <v>6140</v>
      </c>
      <c r="F44" s="26" t="s">
        <v>49</v>
      </c>
      <c r="G44" s="32">
        <f t="shared" si="3"/>
        <v>0</v>
      </c>
      <c r="H44" s="33">
        <v>0</v>
      </c>
      <c r="I44" s="33">
        <v>535347.80000000005</v>
      </c>
      <c r="J44" s="33">
        <v>0</v>
      </c>
      <c r="K44" s="33">
        <v>0</v>
      </c>
      <c r="L44" s="34">
        <f t="shared" si="4"/>
        <v>0</v>
      </c>
      <c r="M44" s="35">
        <f t="shared" si="5"/>
        <v>0</v>
      </c>
    </row>
    <row r="45" spans="2:13" ht="22.5" x14ac:dyDescent="0.2">
      <c r="B45" s="4" t="s">
        <v>81</v>
      </c>
      <c r="C45" s="5"/>
      <c r="D45" s="26" t="s">
        <v>82</v>
      </c>
      <c r="E45" s="40">
        <v>6140</v>
      </c>
      <c r="F45" s="26" t="s">
        <v>49</v>
      </c>
      <c r="G45" s="32">
        <f t="shared" si="3"/>
        <v>0</v>
      </c>
      <c r="H45" s="33">
        <v>0</v>
      </c>
      <c r="I45" s="33">
        <v>0</v>
      </c>
      <c r="J45" s="33">
        <v>0</v>
      </c>
      <c r="K45" s="33">
        <v>0</v>
      </c>
      <c r="L45" s="34">
        <f t="shared" si="4"/>
        <v>0</v>
      </c>
      <c r="M45" s="35">
        <f t="shared" si="5"/>
        <v>0</v>
      </c>
    </row>
    <row r="46" spans="2:13" ht="22.5" x14ac:dyDescent="0.2">
      <c r="B46" s="4" t="s">
        <v>83</v>
      </c>
      <c r="C46" s="5"/>
      <c r="D46" s="26" t="s">
        <v>84</v>
      </c>
      <c r="E46" s="40">
        <v>6140</v>
      </c>
      <c r="F46" s="26" t="s">
        <v>49</v>
      </c>
      <c r="G46" s="32">
        <f t="shared" si="3"/>
        <v>0</v>
      </c>
      <c r="H46" s="33">
        <v>0</v>
      </c>
      <c r="I46" s="33">
        <v>1300000</v>
      </c>
      <c r="J46" s="33">
        <v>0</v>
      </c>
      <c r="K46" s="33">
        <v>0</v>
      </c>
      <c r="L46" s="34">
        <f t="shared" si="4"/>
        <v>0</v>
      </c>
      <c r="M46" s="35">
        <f t="shared" si="5"/>
        <v>0</v>
      </c>
    </row>
    <row r="47" spans="2:13" ht="22.5" x14ac:dyDescent="0.2">
      <c r="B47" s="4" t="s">
        <v>85</v>
      </c>
      <c r="C47" s="5"/>
      <c r="D47" s="26" t="s">
        <v>86</v>
      </c>
      <c r="E47" s="40">
        <v>6140</v>
      </c>
      <c r="F47" s="26" t="s">
        <v>49</v>
      </c>
      <c r="G47" s="32">
        <f t="shared" si="3"/>
        <v>0</v>
      </c>
      <c r="H47" s="33">
        <v>0</v>
      </c>
      <c r="I47" s="33">
        <v>516132.28</v>
      </c>
      <c r="J47" s="33">
        <v>0</v>
      </c>
      <c r="K47" s="33">
        <v>0</v>
      </c>
      <c r="L47" s="34">
        <f t="shared" si="4"/>
        <v>0</v>
      </c>
      <c r="M47" s="35">
        <f t="shared" si="5"/>
        <v>0</v>
      </c>
    </row>
    <row r="48" spans="2:13" ht="22.5" x14ac:dyDescent="0.2">
      <c r="B48" s="4" t="s">
        <v>87</v>
      </c>
      <c r="C48" s="5"/>
      <c r="D48" s="26" t="s">
        <v>88</v>
      </c>
      <c r="E48" s="40">
        <v>6140</v>
      </c>
      <c r="F48" s="26" t="s">
        <v>49</v>
      </c>
      <c r="G48" s="32">
        <f t="shared" si="3"/>
        <v>0</v>
      </c>
      <c r="H48" s="33">
        <v>0</v>
      </c>
      <c r="I48" s="33">
        <v>220000</v>
      </c>
      <c r="J48" s="33">
        <v>0</v>
      </c>
      <c r="K48" s="33">
        <v>0</v>
      </c>
      <c r="L48" s="34">
        <f t="shared" si="4"/>
        <v>0</v>
      </c>
      <c r="M48" s="35">
        <f t="shared" si="5"/>
        <v>0</v>
      </c>
    </row>
    <row r="49" spans="2:13" ht="22.5" x14ac:dyDescent="0.2">
      <c r="B49" s="4" t="s">
        <v>89</v>
      </c>
      <c r="C49" s="5"/>
      <c r="D49" s="26" t="s">
        <v>90</v>
      </c>
      <c r="E49" s="40">
        <v>6160</v>
      </c>
      <c r="F49" s="26" t="s">
        <v>91</v>
      </c>
      <c r="G49" s="32">
        <f t="shared" si="3"/>
        <v>0</v>
      </c>
      <c r="H49" s="33">
        <v>0</v>
      </c>
      <c r="I49" s="33">
        <v>8314071.6200000001</v>
      </c>
      <c r="J49" s="33">
        <v>0</v>
      </c>
      <c r="K49" s="33">
        <v>0</v>
      </c>
      <c r="L49" s="34">
        <f t="shared" si="4"/>
        <v>0</v>
      </c>
      <c r="M49" s="35">
        <f t="shared" si="5"/>
        <v>0</v>
      </c>
    </row>
    <row r="50" spans="2:13" ht="22.5" x14ac:dyDescent="0.2">
      <c r="B50" s="4" t="s">
        <v>92</v>
      </c>
      <c r="C50" s="5"/>
      <c r="D50" s="26" t="s">
        <v>93</v>
      </c>
      <c r="E50" s="40">
        <v>6140</v>
      </c>
      <c r="F50" s="26" t="s">
        <v>49</v>
      </c>
      <c r="G50" s="32">
        <f t="shared" si="3"/>
        <v>0</v>
      </c>
      <c r="H50" s="33">
        <v>0</v>
      </c>
      <c r="I50" s="33">
        <v>16628800</v>
      </c>
      <c r="J50" s="33">
        <v>0</v>
      </c>
      <c r="K50" s="33">
        <v>0</v>
      </c>
      <c r="L50" s="34">
        <f t="shared" si="4"/>
        <v>0</v>
      </c>
      <c r="M50" s="35">
        <f t="shared" si="5"/>
        <v>0</v>
      </c>
    </row>
    <row r="51" spans="2:13" ht="22.5" x14ac:dyDescent="0.2">
      <c r="B51" s="4" t="s">
        <v>94</v>
      </c>
      <c r="C51" s="5"/>
      <c r="D51" s="26" t="s">
        <v>95</v>
      </c>
      <c r="E51" s="40">
        <v>6140</v>
      </c>
      <c r="F51" s="26" t="s">
        <v>49</v>
      </c>
      <c r="G51" s="32">
        <f t="shared" si="3"/>
        <v>0</v>
      </c>
      <c r="H51" s="33">
        <v>0</v>
      </c>
      <c r="I51" s="33">
        <v>12766778.82</v>
      </c>
      <c r="J51" s="33">
        <v>0</v>
      </c>
      <c r="K51" s="33">
        <v>0</v>
      </c>
      <c r="L51" s="34">
        <f t="shared" si="4"/>
        <v>0</v>
      </c>
      <c r="M51" s="35">
        <f t="shared" si="5"/>
        <v>0</v>
      </c>
    </row>
    <row r="52" spans="2:13" ht="22.5" x14ac:dyDescent="0.2">
      <c r="B52" s="4" t="s">
        <v>96</v>
      </c>
      <c r="C52" s="5"/>
      <c r="D52" s="26" t="s">
        <v>97</v>
      </c>
      <c r="E52" s="40">
        <v>6140</v>
      </c>
      <c r="F52" s="26" t="s">
        <v>49</v>
      </c>
      <c r="G52" s="32">
        <f t="shared" si="3"/>
        <v>0</v>
      </c>
      <c r="H52" s="33">
        <v>0</v>
      </c>
      <c r="I52" s="33">
        <v>13004064</v>
      </c>
      <c r="J52" s="33">
        <v>0</v>
      </c>
      <c r="K52" s="33">
        <v>0</v>
      </c>
      <c r="L52" s="34">
        <f t="shared" si="4"/>
        <v>0</v>
      </c>
      <c r="M52" s="35">
        <f t="shared" si="5"/>
        <v>0</v>
      </c>
    </row>
    <row r="53" spans="2:13" ht="22.5" x14ac:dyDescent="0.2">
      <c r="B53" s="4" t="s">
        <v>98</v>
      </c>
      <c r="C53" s="5"/>
      <c r="D53" s="26" t="s">
        <v>99</v>
      </c>
      <c r="E53" s="40">
        <v>6140</v>
      </c>
      <c r="F53" s="26" t="s">
        <v>49</v>
      </c>
      <c r="G53" s="32">
        <f t="shared" si="3"/>
        <v>0</v>
      </c>
      <c r="H53" s="33">
        <v>0</v>
      </c>
      <c r="I53" s="33">
        <v>4800000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ht="22.5" x14ac:dyDescent="0.2">
      <c r="B54" s="4" t="s">
        <v>100</v>
      </c>
      <c r="C54" s="5"/>
      <c r="D54" s="26" t="s">
        <v>101</v>
      </c>
      <c r="E54" s="40">
        <v>6140</v>
      </c>
      <c r="F54" s="26" t="s">
        <v>49</v>
      </c>
      <c r="G54" s="32">
        <f t="shared" si="3"/>
        <v>0</v>
      </c>
      <c r="H54" s="33">
        <v>0</v>
      </c>
      <c r="I54" s="33">
        <v>11437514.060000001</v>
      </c>
      <c r="J54" s="33">
        <v>0</v>
      </c>
      <c r="K54" s="33">
        <v>0</v>
      </c>
      <c r="L54" s="34">
        <f t="shared" si="4"/>
        <v>0</v>
      </c>
      <c r="M54" s="35">
        <f t="shared" si="5"/>
        <v>0</v>
      </c>
    </row>
    <row r="55" spans="2:13" ht="22.5" x14ac:dyDescent="0.2">
      <c r="B55" s="4" t="s">
        <v>102</v>
      </c>
      <c r="C55" s="5"/>
      <c r="D55" s="26" t="s">
        <v>103</v>
      </c>
      <c r="E55" s="40">
        <v>6140</v>
      </c>
      <c r="F55" s="26" t="s">
        <v>49</v>
      </c>
      <c r="G55" s="32">
        <f t="shared" si="3"/>
        <v>0</v>
      </c>
      <c r="H55" s="33">
        <v>0</v>
      </c>
      <c r="I55" s="33">
        <v>7162464</v>
      </c>
      <c r="J55" s="33">
        <v>0</v>
      </c>
      <c r="K55" s="33">
        <v>0</v>
      </c>
      <c r="L55" s="34">
        <f t="shared" si="4"/>
        <v>0</v>
      </c>
      <c r="M55" s="35">
        <f t="shared" si="5"/>
        <v>0</v>
      </c>
    </row>
    <row r="56" spans="2:13" ht="22.5" x14ac:dyDescent="0.2">
      <c r="B56" s="4" t="s">
        <v>104</v>
      </c>
      <c r="C56" s="5"/>
      <c r="D56" s="26" t="s">
        <v>105</v>
      </c>
      <c r="E56" s="40">
        <v>6150</v>
      </c>
      <c r="F56" s="26" t="s">
        <v>106</v>
      </c>
      <c r="G56" s="32">
        <f t="shared" si="3"/>
        <v>0</v>
      </c>
      <c r="H56" s="33">
        <v>0</v>
      </c>
      <c r="I56" s="33">
        <v>13921934.85</v>
      </c>
      <c r="J56" s="33">
        <v>0</v>
      </c>
      <c r="K56" s="33">
        <v>0</v>
      </c>
      <c r="L56" s="34">
        <f t="shared" si="4"/>
        <v>0</v>
      </c>
      <c r="M56" s="35">
        <f t="shared" si="5"/>
        <v>0</v>
      </c>
    </row>
    <row r="57" spans="2:13" x14ac:dyDescent="0.2">
      <c r="B57" s="4" t="s">
        <v>107</v>
      </c>
      <c r="C57" s="5"/>
      <c r="D57" s="26" t="s">
        <v>108</v>
      </c>
      <c r="E57" s="40">
        <v>6150</v>
      </c>
      <c r="F57" s="26" t="s">
        <v>106</v>
      </c>
      <c r="G57" s="32">
        <f t="shared" si="3"/>
        <v>0</v>
      </c>
      <c r="H57" s="33">
        <v>0</v>
      </c>
      <c r="I57" s="33">
        <v>2250000</v>
      </c>
      <c r="J57" s="33">
        <v>0</v>
      </c>
      <c r="K57" s="33">
        <v>0</v>
      </c>
      <c r="L57" s="34">
        <f t="shared" si="4"/>
        <v>0</v>
      </c>
      <c r="M57" s="35">
        <f t="shared" si="5"/>
        <v>0</v>
      </c>
    </row>
    <row r="58" spans="2:13" x14ac:dyDescent="0.2">
      <c r="B58" s="4" t="s">
        <v>109</v>
      </c>
      <c r="C58" s="5"/>
      <c r="D58" s="26" t="s">
        <v>110</v>
      </c>
      <c r="E58" s="40">
        <v>6150</v>
      </c>
      <c r="F58" s="26" t="s">
        <v>106</v>
      </c>
      <c r="G58" s="32">
        <f t="shared" si="3"/>
        <v>0</v>
      </c>
      <c r="H58" s="33">
        <v>0</v>
      </c>
      <c r="I58" s="33">
        <v>960000</v>
      </c>
      <c r="J58" s="33">
        <v>0</v>
      </c>
      <c r="K58" s="33">
        <v>0</v>
      </c>
      <c r="L58" s="34">
        <f t="shared" si="4"/>
        <v>0</v>
      </c>
      <c r="M58" s="35">
        <f t="shared" si="5"/>
        <v>0</v>
      </c>
    </row>
    <row r="59" spans="2:13" x14ac:dyDescent="0.2">
      <c r="B59" s="4" t="s">
        <v>111</v>
      </c>
      <c r="C59" s="5"/>
      <c r="D59" s="26" t="s">
        <v>112</v>
      </c>
      <c r="E59" s="40">
        <v>6220</v>
      </c>
      <c r="F59" s="26" t="s">
        <v>113</v>
      </c>
      <c r="G59" s="32">
        <f t="shared" si="3"/>
        <v>0</v>
      </c>
      <c r="H59" s="33">
        <v>0</v>
      </c>
      <c r="I59" s="33">
        <v>1490000</v>
      </c>
      <c r="J59" s="33">
        <v>0</v>
      </c>
      <c r="K59" s="33">
        <v>0</v>
      </c>
      <c r="L59" s="34">
        <f t="shared" si="4"/>
        <v>0</v>
      </c>
      <c r="M59" s="35">
        <f t="shared" si="5"/>
        <v>0</v>
      </c>
    </row>
    <row r="60" spans="2:13" x14ac:dyDescent="0.2">
      <c r="B60" s="4" t="s">
        <v>114</v>
      </c>
      <c r="C60" s="5"/>
      <c r="D60" s="26" t="s">
        <v>115</v>
      </c>
      <c r="E60" s="40">
        <v>6150</v>
      </c>
      <c r="F60" s="26" t="s">
        <v>106</v>
      </c>
      <c r="G60" s="32">
        <f t="shared" si="3"/>
        <v>0</v>
      </c>
      <c r="H60" s="33">
        <v>0</v>
      </c>
      <c r="I60" s="33">
        <v>3268931.13</v>
      </c>
      <c r="J60" s="33">
        <v>1846530.13</v>
      </c>
      <c r="K60" s="33">
        <v>2714972.07</v>
      </c>
      <c r="L60" s="34">
        <f t="shared" si="4"/>
        <v>0</v>
      </c>
      <c r="M60" s="35">
        <f t="shared" si="5"/>
        <v>0.83053816737950059</v>
      </c>
    </row>
    <row r="61" spans="2:13" ht="22.5" x14ac:dyDescent="0.2">
      <c r="B61" s="4" t="s">
        <v>116</v>
      </c>
      <c r="C61" s="5"/>
      <c r="D61" s="26" t="s">
        <v>117</v>
      </c>
      <c r="E61" s="40">
        <v>6140</v>
      </c>
      <c r="F61" s="26" t="s">
        <v>49</v>
      </c>
      <c r="G61" s="32">
        <f t="shared" si="3"/>
        <v>0</v>
      </c>
      <c r="H61" s="33">
        <v>0</v>
      </c>
      <c r="I61" s="33">
        <v>3295374.48</v>
      </c>
      <c r="J61" s="33">
        <v>0</v>
      </c>
      <c r="K61" s="33">
        <v>3295374.48</v>
      </c>
      <c r="L61" s="34">
        <f t="shared" si="4"/>
        <v>0</v>
      </c>
      <c r="M61" s="35">
        <f t="shared" si="5"/>
        <v>1</v>
      </c>
    </row>
    <row r="62" spans="2:13" ht="22.5" x14ac:dyDescent="0.2">
      <c r="B62" s="4" t="s">
        <v>118</v>
      </c>
      <c r="C62" s="5"/>
      <c r="D62" s="26" t="s">
        <v>119</v>
      </c>
      <c r="E62" s="40">
        <v>6140</v>
      </c>
      <c r="F62" s="26" t="s">
        <v>49</v>
      </c>
      <c r="G62" s="32">
        <f t="shared" si="3"/>
        <v>0</v>
      </c>
      <c r="H62" s="33">
        <v>0</v>
      </c>
      <c r="I62" s="33">
        <v>941764.96</v>
      </c>
      <c r="J62" s="33">
        <v>0</v>
      </c>
      <c r="K62" s="33">
        <v>941764.96</v>
      </c>
      <c r="L62" s="34">
        <f t="shared" si="4"/>
        <v>0</v>
      </c>
      <c r="M62" s="35">
        <f t="shared" si="5"/>
        <v>1</v>
      </c>
    </row>
    <row r="63" spans="2:13" ht="22.5" x14ac:dyDescent="0.2">
      <c r="B63" s="4" t="s">
        <v>120</v>
      </c>
      <c r="C63" s="5"/>
      <c r="D63" s="26" t="s">
        <v>121</v>
      </c>
      <c r="E63" s="40">
        <v>6140</v>
      </c>
      <c r="F63" s="26" t="s">
        <v>49</v>
      </c>
      <c r="G63" s="32">
        <f t="shared" si="3"/>
        <v>0</v>
      </c>
      <c r="H63" s="33">
        <v>0</v>
      </c>
      <c r="I63" s="33">
        <v>765915.1</v>
      </c>
      <c r="J63" s="33">
        <v>0</v>
      </c>
      <c r="K63" s="33">
        <v>765915.1</v>
      </c>
      <c r="L63" s="34">
        <f t="shared" si="4"/>
        <v>0</v>
      </c>
      <c r="M63" s="35">
        <f t="shared" si="5"/>
        <v>1</v>
      </c>
    </row>
    <row r="64" spans="2:13" ht="22.5" x14ac:dyDescent="0.2">
      <c r="B64" s="4" t="s">
        <v>122</v>
      </c>
      <c r="C64" s="5"/>
      <c r="D64" s="26" t="s">
        <v>123</v>
      </c>
      <c r="E64" s="40">
        <v>6140</v>
      </c>
      <c r="F64" s="26" t="s">
        <v>49</v>
      </c>
      <c r="G64" s="32">
        <f t="shared" si="3"/>
        <v>0</v>
      </c>
      <c r="H64" s="33">
        <v>0</v>
      </c>
      <c r="I64" s="33">
        <v>397547.96</v>
      </c>
      <c r="J64" s="33">
        <v>0</v>
      </c>
      <c r="K64" s="33">
        <v>397547.96</v>
      </c>
      <c r="L64" s="34">
        <f t="shared" si="4"/>
        <v>0</v>
      </c>
      <c r="M64" s="35">
        <f t="shared" si="5"/>
        <v>1</v>
      </c>
    </row>
    <row r="65" spans="2:13" x14ac:dyDescent="0.2">
      <c r="B65" s="4"/>
      <c r="C65" s="5"/>
      <c r="D65" s="26"/>
      <c r="E65" s="40"/>
      <c r="F65" s="26"/>
      <c r="G65" s="41"/>
      <c r="H65" s="41"/>
      <c r="I65" s="41"/>
      <c r="J65" s="41"/>
      <c r="K65" s="41"/>
      <c r="L65" s="38"/>
      <c r="M65" s="39"/>
    </row>
    <row r="66" spans="2:13" x14ac:dyDescent="0.2">
      <c r="B66" s="44"/>
      <c r="C66" s="45"/>
      <c r="D66" s="46"/>
      <c r="E66" s="47"/>
      <c r="F66" s="46"/>
      <c r="G66" s="46"/>
      <c r="H66" s="46"/>
      <c r="I66" s="46"/>
      <c r="J66" s="46"/>
      <c r="K66" s="46"/>
      <c r="L66" s="46"/>
      <c r="M66" s="48"/>
    </row>
    <row r="67" spans="2:13" x14ac:dyDescent="0.2">
      <c r="B67" s="85" t="s">
        <v>17</v>
      </c>
      <c r="C67" s="86"/>
      <c r="D67" s="86"/>
      <c r="E67" s="86"/>
      <c r="F67" s="86"/>
      <c r="G67" s="7">
        <f>SUM(G29:G64)</f>
        <v>1500000</v>
      </c>
      <c r="H67" s="7">
        <f>SUM(H29:H64)</f>
        <v>1500000</v>
      </c>
      <c r="I67" s="7">
        <f>SUM(I29:I64)</f>
        <v>119154035.89999999</v>
      </c>
      <c r="J67" s="7">
        <f>SUM(J29:J64)</f>
        <v>1846530.13</v>
      </c>
      <c r="K67" s="7">
        <f>SUM(K29:K64)</f>
        <v>14368562.780000003</v>
      </c>
      <c r="L67" s="8">
        <f>IFERROR(K67/H67,0)</f>
        <v>9.5790418533333348</v>
      </c>
      <c r="M67" s="9">
        <f>IFERROR(K67/I67,0)</f>
        <v>0.12058813343140821</v>
      </c>
    </row>
    <row r="68" spans="2:13" x14ac:dyDescent="0.2">
      <c r="B68" s="4"/>
      <c r="C68" s="5"/>
      <c r="D68" s="2"/>
      <c r="E68" s="6"/>
      <c r="F68" s="2"/>
      <c r="G68" s="2"/>
      <c r="H68" s="2"/>
      <c r="I68" s="2"/>
      <c r="J68" s="2"/>
      <c r="K68" s="2"/>
      <c r="L68" s="2"/>
      <c r="M68" s="3"/>
    </row>
    <row r="69" spans="2:13" x14ac:dyDescent="0.2">
      <c r="B69" s="72" t="s">
        <v>18</v>
      </c>
      <c r="C69" s="73"/>
      <c r="D69" s="73"/>
      <c r="E69" s="73"/>
      <c r="F69" s="73"/>
      <c r="G69" s="10">
        <f>+G24+G67</f>
        <v>4973968</v>
      </c>
      <c r="H69" s="10">
        <f>+H24+H67</f>
        <v>4973968</v>
      </c>
      <c r="I69" s="10">
        <f>+I24+I67</f>
        <v>126892003.89999999</v>
      </c>
      <c r="J69" s="10">
        <f>+J24+J67</f>
        <v>1856330.6199999999</v>
      </c>
      <c r="K69" s="10">
        <f>+K24+K67</f>
        <v>14693102.470000003</v>
      </c>
      <c r="L69" s="11">
        <f>IFERROR(K69/H69,0)</f>
        <v>2.9540002006446366</v>
      </c>
      <c r="M69" s="12">
        <f>IFERROR(K69/I69,0)</f>
        <v>0.11579218562565394</v>
      </c>
    </row>
    <row r="70" spans="2:13" x14ac:dyDescent="0.2">
      <c r="B70" s="13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6"/>
    </row>
    <row r="71" spans="2:13" ht="15" x14ac:dyDescent="0.25">
      <c r="B71" s="17" t="s">
        <v>19</v>
      </c>
      <c r="C71" s="17"/>
      <c r="D71" s="18"/>
      <c r="E71" s="19"/>
      <c r="F71" s="18"/>
      <c r="G71" s="18"/>
      <c r="H71" s="18"/>
    </row>
  </sheetData>
  <mergeCells count="22">
    <mergeCell ref="B69:F69"/>
    <mergeCell ref="K3:K5"/>
    <mergeCell ref="L3:M3"/>
    <mergeCell ref="L4:L5"/>
    <mergeCell ref="M4:M5"/>
    <mergeCell ref="B6:D6"/>
    <mergeCell ref="J6:K6"/>
    <mergeCell ref="C7:D7"/>
    <mergeCell ref="B24:F24"/>
    <mergeCell ref="B26:D26"/>
    <mergeCell ref="C27:D27"/>
    <mergeCell ref="B67:F67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cp:lastPrinted>2023-08-14T18:19:33Z</cp:lastPrinted>
  <dcterms:created xsi:type="dcterms:W3CDTF">2020-08-06T19:52:58Z</dcterms:created>
  <dcterms:modified xsi:type="dcterms:W3CDTF">2023-08-14T18:19:36Z</dcterms:modified>
</cp:coreProperties>
</file>