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<sst xmlns="http://schemas.openxmlformats.org/spreadsheetml/2006/main" count="64" uniqueCount="64">
  <si>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</si>
  <si>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</si>
  <si>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</si>
  <si>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</si>
  <si>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</si>
  <si>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</si>
  <si>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</si>
  <si>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</si>
  <si>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</si>
  <si>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</si>
  <si>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</si>
  <si>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</si>
  <si>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</si>
  <si>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</si>
  <si>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</si>
  <si>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</si>
  <si>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</si>
  <si>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</si>
  <si>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</si>
  <si>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</si>
  <si>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</si>
  <si>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</si>
  <si>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</si>
  <si>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</si>
  <si>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</si>
  <si>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</si>
  <si>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</si>
  <si>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</si>
  <si>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</si>
  <si>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</si>
  <si>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</si>
  <si>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</si>
  <si>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</si>
  <si>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</si>
  <si>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</si>
  <si>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</si>
  <si>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</si>
  <si>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</si>
  <si>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</si>
  <si>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</si>
  <si>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</si>
  <si>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</si>
  <si>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</si>
  <si>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</si>
  <si>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</si>
  <si>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</si>
  <si>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</si>
  <si>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</si>
  <si>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</si>
  <si>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</si>
  <si>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</si>
  <si>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</si>
  <si>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</si>
  <si>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</si>
  <si>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</si>
  <si>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</si>
  <si>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</si>
  <si>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</si>
  <si>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</si>
  <si>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</si>
  <si>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</si>
  <si>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</si>
  <si>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</si>
  <si>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Cortázar,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</si>
</sst>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1.7109375" style="1" bestFit="1" customWidth="1"/>
    <col min="3" max="3" width="12.28515625" style="1" bestFit="1" customWidth="1"/>
    <col min="4" max="4" width="11.7109375" style="1" bestFit="1" customWidth="1"/>
    <col min="5" max="7" width="11.7109375" style="2" bestFit="1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130000</v>
      </c>
      <c r="C6" s="11">
        <f>SUM(C7:C8)</f>
        <v>118086984.88</v>
      </c>
      <c r="D6" s="11">
        <f t="shared" ref="D6:G6" si="0">SUM(D7:D8)</f>
        <v>118216984.88</v>
      </c>
      <c r="E6" s="11">
        <f t="shared" si="0"/>
        <v>9713533.6199999992</v>
      </c>
      <c r="F6" s="11">
        <f t="shared" si="0"/>
        <v>9159574.5700000003</v>
      </c>
      <c r="G6" s="11">
        <f t="shared" si="0"/>
        <v>108503451.25999999</v>
      </c>
      <c r="H6" s="9">
        <v>0</v>
      </c>
    </row>
    <row r="7" spans="1:8" x14ac:dyDescent="0.2">
      <c r="A7" s="15" t="s">
        <v>1</v>
      </c>
      <c r="B7" s="12">
        <v>130000</v>
      </c>
      <c r="C7" s="12">
        <v>118086984.88</v>
      </c>
      <c r="D7" s="12">
        <f>B7+C7</f>
        <v>118216984.88</v>
      </c>
      <c r="E7" s="12">
        <v>9713533.6199999992</v>
      </c>
      <c r="F7" s="12">
        <v>9159574.5700000003</v>
      </c>
      <c r="G7" s="12">
        <f>D7-E7</f>
        <v>108503451.25999999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332746198.31999999</v>
      </c>
      <c r="C9" s="11">
        <f>SUM(C10:C17)</f>
        <v>46261606.340000004</v>
      </c>
      <c r="D9" s="11">
        <f t="shared" ref="D9:G9" si="1">SUM(D10:D17)</f>
        <v>379007804.66000003</v>
      </c>
      <c r="E9" s="11">
        <f t="shared" si="1"/>
        <v>132419898.70999999</v>
      </c>
      <c r="F9" s="11">
        <f t="shared" si="1"/>
        <v>132111981.19</v>
      </c>
      <c r="G9" s="11">
        <f t="shared" si="1"/>
        <v>246587905.94999999</v>
      </c>
      <c r="H9" s="9">
        <v>0</v>
      </c>
    </row>
    <row r="10" spans="1:8" x14ac:dyDescent="0.2">
      <c r="A10" s="15" t="s">
        <v>4</v>
      </c>
      <c r="B10" s="12">
        <v>332746198.31999999</v>
      </c>
      <c r="C10" s="12">
        <v>25304554.300000001</v>
      </c>
      <c r="D10" s="12">
        <f t="shared" ref="D10:D17" si="2">B10+C10</f>
        <v>358050752.62</v>
      </c>
      <c r="E10" s="12">
        <v>126166910.5</v>
      </c>
      <c r="F10" s="12">
        <v>125858992.98</v>
      </c>
      <c r="G10" s="12">
        <f t="shared" ref="G10:G17" si="3">D10-E10</f>
        <v>231883842.12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20957052.039999999</v>
      </c>
      <c r="D17" s="12">
        <f t="shared" si="2"/>
        <v>20957052.039999999</v>
      </c>
      <c r="E17" s="12">
        <v>6252988.21</v>
      </c>
      <c r="F17" s="12">
        <v>6252988.21</v>
      </c>
      <c r="G17" s="12">
        <f t="shared" si="3"/>
        <v>14704063.829999998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332876198.31999999</v>
      </c>
      <c r="C35" s="13">
        <f t="shared" ref="C35:G35" si="16">SUM(C6+C9+C18+C22+C25+C30+C32+C33+C34)</f>
        <v>164348591.22</v>
      </c>
      <c r="D35" s="13">
        <f t="shared" si="16"/>
        <v>497224789.54000002</v>
      </c>
      <c r="E35" s="13">
        <f t="shared" si="16"/>
        <v>142133432.32999998</v>
      </c>
      <c r="F35" s="13">
        <f t="shared" si="16"/>
        <v>141271555.75999999</v>
      </c>
      <c r="G35" s="13">
        <f t="shared" si="16"/>
        <v>355091357.20999998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44" right="0.2" top="0.81" bottom="0.74803149606299213" header="0.31496062992125984" footer="0.31496062992125984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2023-08-14T18:15:12Z</cp:lastPrinted>
  <dcterms:created xsi:type="dcterms:W3CDTF">2012-12-11T21:13:37Z</dcterms:created>
  <dcterms:modified xsi:type="dcterms:W3CDTF">2023-08-14T18:15:13Z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