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EAI" sheetId="4" r:id="rId1"/>
  </sheets>
  <definedNames>
    <definedName name="_xlnm._FilterDatabase" localSheetId="0" hidden="1">EAI!#REF!</definedName>
    <definedName name="_xlnm.Print_Area" localSheetId="0">EAI!$A$1:$G$47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G21" i="4"/>
  <c r="D16" i="4"/>
  <c r="D21" i="4"/>
  <c r="D31" i="4"/>
  <c r="G31" i="4"/>
  <c r="G40" i="4" l="1"/>
  <c r="D40" i="4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<sst xmlns="http://schemas.openxmlformats.org/spreadsheetml/2006/main" count="100" uniqueCount="52">
  <si>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</si>
  <si>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</si>
  <si>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</si>
  <si>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</si>
  <si>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</si>
  <si>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</si>
  <si>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</si>
  <si>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</si>
  <si>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</si>
  <si>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</si>
  <si>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</si>
  <si>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</si>
  <si>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</si>
  <si>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</si>
  <si>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</si>
  <si>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</si>
  <si>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</si>
  <si>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</si>
  <si>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</si>
  <si>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</si>
  <si>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</si>
  <si>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</si>
  <si>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</si>
  <si>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</si>
  <si>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</si>
  <si>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</si>
  <si>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</si>
  <si>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</si>
  <si>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</si>
  <si>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</si>
  <si>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</si>
  <si>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</si>
  <si>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</si>
  <si>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</si>
  <si>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</si>
  <si>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</si>
  <si>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</si>
  <si>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</si>
  <si>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</si>
  <si>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</si>
  <si>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</si>
  <si>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</si>
  <si>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</si>
  <si>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</si>
  <si>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</si>
  <si>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</si>
  <si>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</si>
  <si>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</si>
  <si>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</si>
  <si>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</si>
  <si>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Cortázar, Gto.
Estado Analítico de Ingresos
Del 1 de Enero al 30 de Junio de 2023</t>
  </si>
  <si>
    <t>"La diferencia entre el Presupuesto Modificado de Ingresos respecto al de Egresos, se debe a la aplicación de Disponibilidades de Ejercicios Anteriores autorizado en la Segunda Modificación 2023".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</si>
</sst>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31" zoomScaleNormal="100" workbookViewId="0">
      <selection activeCell="A46" sqref="A46:G4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x14ac:dyDescent="0.2">
      <c r="A2" s="43" t="s">
        <v>14</v>
      </c>
      <c r="B2" s="41" t="s">
        <v>22</v>
      </c>
      <c r="C2" s="41"/>
      <c r="D2" s="41"/>
      <c r="E2" s="41"/>
      <c r="F2" s="41"/>
      <c r="G2" s="49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21230121.149999999</v>
      </c>
      <c r="C5" s="15">
        <v>0</v>
      </c>
      <c r="D5" s="15">
        <f>B5+C5</f>
        <v>21230121.149999999</v>
      </c>
      <c r="E5" s="15">
        <v>19521479.059999999</v>
      </c>
      <c r="F5" s="15">
        <v>19521479.059999999</v>
      </c>
      <c r="G5" s="15">
        <f>F5-B5</f>
        <v>-1708642.0899999999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18643456.609999999</v>
      </c>
      <c r="C8" s="16">
        <v>1368874.89</v>
      </c>
      <c r="D8" s="16">
        <f t="shared" si="0"/>
        <v>20012331.5</v>
      </c>
      <c r="E8" s="16">
        <v>10686384.85</v>
      </c>
      <c r="F8" s="16">
        <v>10686384.85</v>
      </c>
      <c r="G8" s="16">
        <f t="shared" si="1"/>
        <v>-7957071.7599999998</v>
      </c>
      <c r="H8" s="30" t="s">
        <v>39</v>
      </c>
    </row>
    <row r="9" spans="1:8" x14ac:dyDescent="0.2">
      <c r="A9" s="31" t="s">
        <v>4</v>
      </c>
      <c r="B9" s="16">
        <v>3496282.67</v>
      </c>
      <c r="C9" s="16">
        <v>-454313.59</v>
      </c>
      <c r="D9" s="16">
        <f t="shared" si="0"/>
        <v>3041969.08</v>
      </c>
      <c r="E9" s="16">
        <v>1556142.01</v>
      </c>
      <c r="F9" s="16">
        <v>1556142.01</v>
      </c>
      <c r="G9" s="16">
        <f t="shared" si="1"/>
        <v>-1940140.66</v>
      </c>
      <c r="H9" s="30" t="s">
        <v>40</v>
      </c>
    </row>
    <row r="10" spans="1:8" x14ac:dyDescent="0.2">
      <c r="A10" s="32" t="s">
        <v>5</v>
      </c>
      <c r="B10" s="16">
        <v>3355000</v>
      </c>
      <c r="C10" s="16">
        <v>-794561.3</v>
      </c>
      <c r="D10" s="16">
        <f t="shared" ref="D10:D13" si="2">B10+C10</f>
        <v>2560438.7000000002</v>
      </c>
      <c r="E10" s="16">
        <v>2038877.48</v>
      </c>
      <c r="F10" s="16">
        <v>2038877.48</v>
      </c>
      <c r="G10" s="16">
        <f t="shared" ref="G10:G13" si="3">F10-B10</f>
        <v>-1316122.52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1" t="s">
        <v>25</v>
      </c>
      <c r="B12" s="16">
        <v>261984145.90000001</v>
      </c>
      <c r="C12" s="16">
        <v>42126357.100000001</v>
      </c>
      <c r="D12" s="16">
        <f t="shared" si="2"/>
        <v>304110503</v>
      </c>
      <c r="E12" s="16">
        <v>150667337.72</v>
      </c>
      <c r="F12" s="16">
        <v>150667337.72</v>
      </c>
      <c r="G12" s="16">
        <f t="shared" si="3"/>
        <v>-111316808.18000001</v>
      </c>
      <c r="H12" s="30" t="s">
        <v>43</v>
      </c>
    </row>
    <row r="13" spans="1:8" ht="22.5" x14ac:dyDescent="0.2">
      <c r="A13" s="31" t="s">
        <v>26</v>
      </c>
      <c r="B13" s="16">
        <v>24167191.989999998</v>
      </c>
      <c r="C13" s="16">
        <v>77585689.010000005</v>
      </c>
      <c r="D13" s="16">
        <f t="shared" si="2"/>
        <v>101752881</v>
      </c>
      <c r="E13" s="16">
        <v>7042369.3899999997</v>
      </c>
      <c r="F13" s="16">
        <v>7042369.3899999997</v>
      </c>
      <c r="G13" s="16">
        <f t="shared" si="3"/>
        <v>-17124822.599999998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27857095</v>
      </c>
      <c r="D14" s="16">
        <f t="shared" ref="D14" si="4">B14+C14</f>
        <v>27857095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332876198.31999999</v>
      </c>
      <c r="C16" s="17">
        <f t="shared" ref="C16:G16" si="6">SUM(C5:C14)</f>
        <v>147689141.11000001</v>
      </c>
      <c r="D16" s="17">
        <f t="shared" si="6"/>
        <v>480565339.43000001</v>
      </c>
      <c r="E16" s="17">
        <f t="shared" si="6"/>
        <v>191512590.50999999</v>
      </c>
      <c r="F16" s="10">
        <f t="shared" si="6"/>
        <v>191512590.50999999</v>
      </c>
      <c r="G16" s="11">
        <f t="shared" si="6"/>
        <v>-141363607.81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49" t="s">
        <v>19</v>
      </c>
      <c r="H18" s="30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332876198.31999999</v>
      </c>
      <c r="C21" s="18">
        <f t="shared" si="7"/>
        <v>119832046.11000001</v>
      </c>
      <c r="D21" s="18">
        <f t="shared" si="7"/>
        <v>452708244.43000001</v>
      </c>
      <c r="E21" s="18">
        <f t="shared" si="7"/>
        <v>191512590.50999999</v>
      </c>
      <c r="F21" s="18">
        <f t="shared" si="7"/>
        <v>191512590.50999999</v>
      </c>
      <c r="G21" s="18">
        <f t="shared" si="7"/>
        <v>-141363607.81</v>
      </c>
      <c r="H21" s="30" t="s">
        <v>46</v>
      </c>
    </row>
    <row r="22" spans="1:8" x14ac:dyDescent="0.2">
      <c r="A22" s="34" t="s">
        <v>0</v>
      </c>
      <c r="B22" s="19">
        <v>21230121.149999999</v>
      </c>
      <c r="C22" s="19">
        <v>0</v>
      </c>
      <c r="D22" s="19">
        <f t="shared" ref="D22:D25" si="8">B22+C22</f>
        <v>21230121.149999999</v>
      </c>
      <c r="E22" s="19">
        <v>19521479.059999999</v>
      </c>
      <c r="F22" s="19">
        <v>19521479.059999999</v>
      </c>
      <c r="G22" s="19">
        <f t="shared" ref="G22:G25" si="9">F22-B22</f>
        <v>-1708642.0899999999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18643456.609999999</v>
      </c>
      <c r="C25" s="19">
        <v>1368874.89</v>
      </c>
      <c r="D25" s="19">
        <f t="shared" si="8"/>
        <v>20012331.5</v>
      </c>
      <c r="E25" s="19">
        <v>10686384.85</v>
      </c>
      <c r="F25" s="19">
        <v>10686384.85</v>
      </c>
      <c r="G25" s="19">
        <f t="shared" si="9"/>
        <v>-7957071.7599999998</v>
      </c>
      <c r="H25" s="30" t="s">
        <v>39</v>
      </c>
    </row>
    <row r="26" spans="1:8" x14ac:dyDescent="0.2">
      <c r="A26" s="34" t="s">
        <v>28</v>
      </c>
      <c r="B26" s="19">
        <v>3496282.67</v>
      </c>
      <c r="C26" s="19">
        <v>-454313.59</v>
      </c>
      <c r="D26" s="19">
        <f t="shared" ref="D26" si="10">B26+C26</f>
        <v>3041969.08</v>
      </c>
      <c r="E26" s="19">
        <v>1556142.01</v>
      </c>
      <c r="F26" s="19">
        <v>1556142.01</v>
      </c>
      <c r="G26" s="19">
        <f t="shared" ref="G26" si="11">F26-B26</f>
        <v>-1940140.66</v>
      </c>
      <c r="H26" s="30" t="s">
        <v>40</v>
      </c>
    </row>
    <row r="27" spans="1:8" x14ac:dyDescent="0.2">
      <c r="A27" s="34" t="s">
        <v>29</v>
      </c>
      <c r="B27" s="19">
        <v>3355000</v>
      </c>
      <c r="C27" s="19">
        <v>-794561.3</v>
      </c>
      <c r="D27" s="19">
        <f t="shared" ref="D27:D29" si="12">B27+C27</f>
        <v>2560438.7000000002</v>
      </c>
      <c r="E27" s="19">
        <v>2038877.48</v>
      </c>
      <c r="F27" s="19">
        <v>2038877.48</v>
      </c>
      <c r="G27" s="19">
        <f t="shared" ref="G27:G29" si="13">F27-B27</f>
        <v>-1316122.52</v>
      </c>
      <c r="H27" s="30" t="s">
        <v>41</v>
      </c>
    </row>
    <row r="28" spans="1:8" ht="22.5" x14ac:dyDescent="0.2">
      <c r="A28" s="34" t="s">
        <v>30</v>
      </c>
      <c r="B28" s="19">
        <v>261984145.90000001</v>
      </c>
      <c r="C28" s="19">
        <v>42126357.100000001</v>
      </c>
      <c r="D28" s="19">
        <f t="shared" si="12"/>
        <v>304110503</v>
      </c>
      <c r="E28" s="19">
        <v>150667337.72</v>
      </c>
      <c r="F28" s="19">
        <v>150667337.72</v>
      </c>
      <c r="G28" s="19">
        <f t="shared" si="13"/>
        <v>-111316808.18000001</v>
      </c>
      <c r="H28" s="30" t="s">
        <v>43</v>
      </c>
    </row>
    <row r="29" spans="1:8" ht="22.5" x14ac:dyDescent="0.2">
      <c r="A29" s="34" t="s">
        <v>26</v>
      </c>
      <c r="B29" s="19">
        <v>24167191.989999998</v>
      </c>
      <c r="C29" s="19">
        <v>77585689.010000005</v>
      </c>
      <c r="D29" s="19">
        <f t="shared" si="12"/>
        <v>101752881</v>
      </c>
      <c r="E29" s="19">
        <v>7042369.3899999997</v>
      </c>
      <c r="F29" s="19">
        <v>7042369.3899999997</v>
      </c>
      <c r="G29" s="19">
        <f t="shared" si="13"/>
        <v>-17124822.599999998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27857095</v>
      </c>
      <c r="D37" s="20">
        <f t="shared" si="17"/>
        <v>27857095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27857095</v>
      </c>
      <c r="D38" s="19">
        <f>B38+C38</f>
        <v>27857095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332876198.31999999</v>
      </c>
      <c r="C40" s="17">
        <f t="shared" ref="C40:G40" si="18">SUM(C37+C31+C21)</f>
        <v>147689141.11000001</v>
      </c>
      <c r="D40" s="17">
        <f t="shared" si="18"/>
        <v>480565339.43000001</v>
      </c>
      <c r="E40" s="17">
        <f t="shared" si="18"/>
        <v>191512590.50999999</v>
      </c>
      <c r="F40" s="17">
        <f t="shared" si="18"/>
        <v>191512590.50999999</v>
      </c>
      <c r="G40" s="11">
        <f t="shared" si="18"/>
        <v>-141363607.81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6"/>
      <c r="B42" s="37"/>
      <c r="C42" s="37"/>
      <c r="D42" s="37"/>
      <c r="E42" s="38"/>
      <c r="F42" s="38"/>
      <c r="G42" s="37"/>
      <c r="H42" s="30"/>
    </row>
    <row r="43" spans="1:8" x14ac:dyDescent="0.2">
      <c r="A43" t="s">
        <v>49</v>
      </c>
    </row>
    <row r="44" spans="1:8" ht="22.5" x14ac:dyDescent="0.2">
      <c r="A44" s="28" t="s">
        <v>34</v>
      </c>
    </row>
    <row r="45" spans="1:8" x14ac:dyDescent="0.2">
      <c r="A45" s="29" t="s">
        <v>35</v>
      </c>
    </row>
    <row r="46" spans="1:8" ht="30.75" customHeight="1" x14ac:dyDescent="0.2">
      <c r="A46" s="39" t="s">
        <v>36</v>
      </c>
      <c r="B46" s="39"/>
      <c r="C46" s="39"/>
      <c r="D46" s="39"/>
      <c r="E46" s="39"/>
      <c r="F46" s="39"/>
      <c r="G46" s="39"/>
    </row>
    <row r="47" spans="1:8" x14ac:dyDescent="0.2">
      <c r="A47" s="39" t="s">
        <v>51</v>
      </c>
      <c r="B47" s="39"/>
      <c r="C47" s="39"/>
      <c r="D47" s="39"/>
      <c r="E47" s="39"/>
      <c r="F47" s="39"/>
      <c r="G47" s="39"/>
    </row>
    <row r="48" spans="1:8" x14ac:dyDescent="0.2">
      <c r="A48" s="39"/>
      <c r="B48" s="39"/>
      <c r="C48" s="39"/>
      <c r="D48" s="39"/>
      <c r="E48" s="39"/>
      <c r="F48" s="39"/>
      <c r="G48" s="39"/>
    </row>
  </sheetData>
  <sheetProtection formatCells="0" formatColumns="0" formatRows="0" insertRows="0" autoFilter="0"/>
  <mergeCells count="9">
    <mergeCell ref="A47:G48"/>
    <mergeCell ref="A1:G1"/>
    <mergeCell ref="A2:A4"/>
    <mergeCell ref="A18:A20"/>
    <mergeCell ref="A46:G46"/>
    <mergeCell ref="B2:F2"/>
    <mergeCell ref="G2:G3"/>
    <mergeCell ref="B18:F18"/>
    <mergeCell ref="G18:G19"/>
  </mergeCells>
  <pageMargins left="1.24" right="0.70866141732283472" top="0.74803149606299213" bottom="0.74803149606299213" header="0.31496062992125984" footer="0.31496062992125984"/>
  <pageSetup paperSize="9" scale="75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2023-08-14T18:07:28Z</cp:lastPrinted>
  <dcterms:created xsi:type="dcterms:W3CDTF">2012-12-11T20:48:19Z</dcterms:created>
  <dcterms:modified xsi:type="dcterms:W3CDTF">2023-08-14T18:07:29Z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