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Desktop\CUENTA PUBLICA 2021\2023\Cierre 2023\Cierre FIRMAS 2023\"/>
    </mc:Choice>
  </mc:AlternateContent>
  <bookViews>
    <workbookView xWindow="0" yWindow="0" windowWidth="20490" windowHeight="7050" tabRatio="885"/>
  </bookViews>
  <sheets>
    <sheet name="CA" sheetId="4" r:id="rId1"/>
  </sheets>
  <calcPr calcId="162913"/>
</workbook>
</file>

<file path=xl/calcChain.xml><?xml version="1.0" encoding="utf-8"?>
<calcChain xmlns="http://schemas.openxmlformats.org/spreadsheetml/2006/main">
  <c r="D32" i="4" l="1"/>
  <c r="G32" i="4" s="1"/>
  <c r="D33" i="4"/>
  <c r="G33" i="4" s="1"/>
  <c r="D34" i="4"/>
  <c r="G34" i="4" s="1"/>
  <c r="D35" i="4"/>
  <c r="G35" i="4" s="1"/>
  <c r="D31" i="4"/>
  <c r="G31" i="4" s="1"/>
  <c r="D30" i="4"/>
  <c r="G30" i="4" s="1"/>
  <c r="D29" i="4"/>
  <c r="G29" i="4" s="1"/>
  <c r="D21" i="4"/>
  <c r="G21" i="4" s="1"/>
  <c r="D20" i="4"/>
  <c r="G20" i="4" s="1"/>
  <c r="D19" i="4"/>
  <c r="G19" i="4" s="1"/>
  <c r="D18" i="4"/>
  <c r="G18" i="4" s="1"/>
  <c r="D17" i="4"/>
  <c r="G17" i="4" s="1"/>
  <c r="D16" i="4"/>
  <c r="G16" i="4" s="1"/>
  <c r="D15" i="4"/>
  <c r="G15" i="4" s="1"/>
  <c r="D14" i="4"/>
  <c r="G14" i="4" s="1"/>
  <c r="D13" i="4"/>
  <c r="G13" i="4" s="1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26" i="4"/>
  <c r="G26" i="4" s="1"/>
  <c r="D25" i="4"/>
  <c r="G25" i="4" s="1"/>
  <c r="D24" i="4"/>
  <c r="G24" i="4" s="1"/>
  <c r="D23" i="4"/>
  <c r="G23" i="4" s="1"/>
  <c r="D22" i="4"/>
  <c r="G22" i="4" s="1"/>
  <c r="D38" i="4"/>
  <c r="G38" i="4" s="1"/>
  <c r="D37" i="4"/>
  <c r="G37" i="4" s="1"/>
  <c r="D36" i="4"/>
  <c r="G36" i="4" s="1"/>
  <c r="D28" i="4"/>
  <c r="G28" i="4" s="1"/>
  <c r="D27" i="4"/>
  <c r="G27" i="4" s="1"/>
  <c r="F71" i="4" l="1"/>
  <c r="E71" i="4"/>
  <c r="C71" i="4"/>
  <c r="D70" i="4"/>
  <c r="G70" i="4" s="1"/>
  <c r="D69" i="4"/>
  <c r="G69" i="4" s="1"/>
  <c r="D68" i="4"/>
  <c r="G68" i="4" s="1"/>
  <c r="D67" i="4"/>
  <c r="G67" i="4" s="1"/>
  <c r="D66" i="4"/>
  <c r="G66" i="4" s="1"/>
  <c r="D65" i="4"/>
  <c r="G65" i="4" s="1"/>
  <c r="D64" i="4"/>
  <c r="G64" i="4" s="1"/>
  <c r="B71" i="4"/>
  <c r="F57" i="4"/>
  <c r="E57" i="4"/>
  <c r="D56" i="4"/>
  <c r="G56" i="4" s="1"/>
  <c r="D55" i="4"/>
  <c r="G55" i="4" s="1"/>
  <c r="D54" i="4"/>
  <c r="G54" i="4" s="1"/>
  <c r="D53" i="4"/>
  <c r="G53" i="4" s="1"/>
  <c r="C57" i="4"/>
  <c r="B57" i="4"/>
  <c r="D44" i="4"/>
  <c r="G44" i="4" s="1"/>
  <c r="D43" i="4"/>
  <c r="G43" i="4" s="1"/>
  <c r="D42" i="4"/>
  <c r="G42" i="4" s="1"/>
  <c r="D41" i="4"/>
  <c r="G41" i="4" s="1"/>
  <c r="D40" i="4"/>
  <c r="G40" i="4" s="1"/>
  <c r="D39" i="4"/>
  <c r="G39" i="4" s="1"/>
  <c r="D6" i="4"/>
  <c r="G6" i="4" s="1"/>
  <c r="F46" i="4"/>
  <c r="E46" i="4"/>
  <c r="C46" i="4"/>
  <c r="B46" i="4"/>
  <c r="G57" i="4" l="1"/>
  <c r="G71" i="4"/>
  <c r="D57" i="4"/>
  <c r="D71" i="4"/>
  <c r="G46" i="4"/>
  <c r="D46" i="4"/>
</calcChain>
</file>

<file path=xl/sharedStrings.xml><?xml version="1.0" encoding="utf-8"?>
<sst xmlns="http://schemas.openxmlformats.org/spreadsheetml/2006/main" count="87" uniqueCount="65">
  <si>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</si>
  <si>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</si>
  <si>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</si>
  <si>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</si>
  <si>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</si>
  <si>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</si>
  <si>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</si>
  <si>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</si>
  <si>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</si>
  <si>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</si>
  <si>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</si>
  <si>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</si>
  <si>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</si>
  <si>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</si>
  <si>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</si>
  <si>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</si>
  <si>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</si>
  <si>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</si>
  <si>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</si>
  <si>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</si>
  <si>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</si>
  <si>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</si>
  <si>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Entidades Paraestatales Financieras No Monetarias con Participación Estatal Mayoritaria</t>
  </si>
  <si>
    <t>Municipio de Cortázar, Gto.
Estado Analítico del Ejercicio del Presupuesto de Egresos
Clasificación Administrativa
Del 1 de Enero al 31 de Diciembre de 2023</t>
  </si>
  <si>
    <t>31111M090010100 PRESIDENTE MUNICIPAL</t>
  </si>
  <si>
    <t>31111M090010200 SINDICO</t>
  </si>
  <si>
    <t>31111M090010300 REGIDORES</t>
  </si>
  <si>
    <t>31111M090020000 PRESIDENCIA MPAL</t>
  </si>
  <si>
    <t>31111M090030100 SECRETARIA DEL AYUNTAMIE</t>
  </si>
  <si>
    <t>31111M090030200 JEFATURA DE MEDIO AMBIEN</t>
  </si>
  <si>
    <t>31111M090030300 COORDINACION DE MEJORA R</t>
  </si>
  <si>
    <t>31111M090030400 COORDINACION DE ACCESO A</t>
  </si>
  <si>
    <t>31111M090030500 DELEGADOS MUNICIPALES</t>
  </si>
  <si>
    <t>31111M090040100 TESORERIA MUNICIPAL</t>
  </si>
  <si>
    <t>31111M090040200 JEFATURA DE COMPRAS</t>
  </si>
  <si>
    <t>31111M090040300 JEFATURA DE CATASTRO E I</t>
  </si>
  <si>
    <t>31111M090040400 JEFATURA DE FISCALIZACIO</t>
  </si>
  <si>
    <t>31111M090040500 COORDINACION DE MERCADOS</t>
  </si>
  <si>
    <t>31111M090050000 DIRECCION DE OBRAS PUBLI</t>
  </si>
  <si>
    <t>31111M090060000 DIRECCION DE DESARROLLO</t>
  </si>
  <si>
    <t>31111M090070100 DIRECCION DE DESARROLLO</t>
  </si>
  <si>
    <t>31111M090070200 JEFATURA DE GESTION DE V</t>
  </si>
  <si>
    <t>31111M090080000 DIRECCION DE JURIDICO Y</t>
  </si>
  <si>
    <t>31111M090090100 DIRECCION DE SERVICIOS P</t>
  </si>
  <si>
    <t>31111M090090200 JEFATURA DEL RASTRO MUNI</t>
  </si>
  <si>
    <t>31111M090100100 OFICIALIA MAYOR</t>
  </si>
  <si>
    <t>31111M090100200 COORDINACION DE MANTENIM</t>
  </si>
  <si>
    <t>31111M090100300 COORDINACION DE INFORMAT</t>
  </si>
  <si>
    <t>31111M090110100 DIRECCION DE ARTE, CULTU</t>
  </si>
  <si>
    <t>31111M090110200 JEFATURA DE GESTION EDUC</t>
  </si>
  <si>
    <t>31111M090110300 COORDINACION DE BIBLIOTE</t>
  </si>
  <si>
    <t>31111M090110400 COORDINACION DE ATENCION</t>
  </si>
  <si>
    <t>31111M090120100 DIRECCION DE DESARROLLO</t>
  </si>
  <si>
    <t>31111M090120200 COORDINACION DE TURISMO</t>
  </si>
  <si>
    <t>31111M090130000 DIRECCION DE CULTURA FIS</t>
  </si>
  <si>
    <t>31111M090140000 DIRECCION DE ATENCION IN</t>
  </si>
  <si>
    <t>31111M090150000 DIRECCION DE DESARROLLO</t>
  </si>
  <si>
    <t>31111M090160000 DIRECCION DE COMUNICACIO</t>
  </si>
  <si>
    <t>31111M090170000 DIRECCION DE SALUD</t>
  </si>
  <si>
    <t>31111M090180000 SISTEMA MUNICIPAL DE SEG</t>
  </si>
  <si>
    <t>31111M090190000 CONTRALORIA</t>
  </si>
  <si>
    <t>31111M090900000 ORGANISMOS PARAMUNICIPAL</t>
  </si>
  <si>
    <t>31111M090030600 PROCURADURIA DE LOS NIÑO</t>
  </si>
  <si>
    <t>Municipio de Cortázar, Gto.
Estado Analítico del Ejercicio del Presupuesto de Egresos
Clasificación Administrativa (Poderes)
Del 1 de Enero al 31 de Diciembre de 2023</t>
  </si>
  <si>
    <t>Municipio de Cortázar, Gto.
Estado Analítico del Ejercicio del Presupuesto de Egresos
Clasificación Administrativa (Sector Paraestatal)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</si>
</sst>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0">
    <xf numFmtId="0" fontId="0" fillId="0" borderId="0" xfId="0"/>
    <xf numFmtId="0" fontId="0" fillId="0" borderId="0" xfId="0" applyProtection="1">
      <protection locked="0"/>
    </xf>
    <xf numFmtId="4" fontId="6" fillId="2" borderId="4" xfId="9" applyNumberFormat="1" applyFont="1" applyFill="1" applyBorder="1" applyAlignment="1">
      <alignment horizontal="center" vertical="center" wrapText="1"/>
    </xf>
    <xf numFmtId="0" fontId="6" fillId="2" borderId="4" xfId="9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Protection="1">
      <protection locked="0"/>
    </xf>
    <xf numFmtId="4" fontId="2" fillId="0" borderId="8" xfId="9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center"/>
      <protection locked="0"/>
    </xf>
    <xf numFmtId="4" fontId="6" fillId="0" borderId="4" xfId="0" applyNumberFormat="1" applyFont="1" applyFill="1" applyBorder="1" applyProtection="1">
      <protection locked="0"/>
    </xf>
    <xf numFmtId="0" fontId="2" fillId="0" borderId="1" xfId="9" applyFont="1" applyFill="1" applyBorder="1" applyAlignment="1">
      <alignment horizontal="left" vertical="center" indent="1"/>
    </xf>
    <xf numFmtId="0" fontId="2" fillId="0" borderId="2" xfId="0" applyFont="1" applyFill="1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wrapText="1" indent="1"/>
      <protection locked="0"/>
    </xf>
    <xf numFmtId="0" fontId="6" fillId="2" borderId="6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0" fontId="6" fillId="2" borderId="5" xfId="9" applyFont="1" applyFill="1" applyBorder="1" applyAlignment="1" applyProtection="1">
      <alignment horizontal="center" vertical="center" wrapText="1"/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4" fontId="6" fillId="2" borderId="9" xfId="9" applyNumberFormat="1" applyFont="1" applyFill="1" applyBorder="1" applyAlignment="1">
      <alignment horizontal="center" vertical="center" wrapText="1"/>
    </xf>
    <xf numFmtId="0" fontId="6" fillId="2" borderId="1" xfId="9" applyFont="1" applyFill="1" applyBorder="1" applyAlignment="1">
      <alignment horizontal="center" vertical="center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0</xdr:col>
      <xdr:colOff>534675</xdr:colOff>
      <xdr:row>0</xdr:row>
      <xdr:rowOff>549525</xdr:rowOff>
    </xdr:to>
    <xdr:pic>
      <xdr:nvPicPr>
        <xdr:cNvPr id="2" name="Imagen 1" descr="LOGO COMPLETO PNG (1)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"/>
          <a:ext cx="468000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371478</xdr:colOff>
      <xdr:row>0</xdr:row>
      <xdr:rowOff>9525</xdr:rowOff>
    </xdr:from>
    <xdr:to>
      <xdr:col>6</xdr:col>
      <xdr:colOff>872577</xdr:colOff>
      <xdr:row>0</xdr:row>
      <xdr:rowOff>549525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20B0D90-637C-4AF4-BBAD-B3B3C65A1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10803" y="9525"/>
          <a:ext cx="501099" cy="5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showGridLines="0" tabSelected="1" workbookViewId="0">
      <selection sqref="A1:G1"/>
    </sheetView>
  </sheetViews>
  <sheetFormatPr baseColWidth="10" defaultColWidth="12" defaultRowHeight="11.25" x14ac:dyDescent="0.2"/>
  <cols>
    <col min="1" max="1" width="80.5" style="1" customWidth="1"/>
    <col min="2" max="7" width="18.33203125" style="1" customWidth="1"/>
    <col min="8" max="16384" width="12" style="1"/>
  </cols>
  <sheetData>
    <row r="1" spans="1:7" ht="45" customHeight="1" x14ac:dyDescent="0.2">
      <c r="A1" s="14" t="s">
        <v>23</v>
      </c>
      <c r="B1" s="12"/>
      <c r="C1" s="12"/>
      <c r="D1" s="12"/>
      <c r="E1" s="12"/>
      <c r="F1" s="12"/>
      <c r="G1" s="13"/>
    </row>
    <row r="2" spans="1:7" x14ac:dyDescent="0.2">
      <c r="A2" s="17" t="s">
        <v>10</v>
      </c>
      <c r="B2" s="14" t="s">
        <v>16</v>
      </c>
      <c r="C2" s="12"/>
      <c r="D2" s="12"/>
      <c r="E2" s="12"/>
      <c r="F2" s="13"/>
      <c r="G2" s="15" t="s">
        <v>15</v>
      </c>
    </row>
    <row r="3" spans="1:7" ht="24.95" customHeight="1" x14ac:dyDescent="0.2">
      <c r="A3" s="18"/>
      <c r="B3" s="2" t="s">
        <v>11</v>
      </c>
      <c r="C3" s="2" t="s">
        <v>17</v>
      </c>
      <c r="D3" s="2" t="s">
        <v>12</v>
      </c>
      <c r="E3" s="2" t="s">
        <v>13</v>
      </c>
      <c r="F3" s="2" t="s">
        <v>14</v>
      </c>
      <c r="G3" s="16"/>
    </row>
    <row r="4" spans="1:7" x14ac:dyDescent="0.2">
      <c r="A4" s="19"/>
      <c r="B4" s="3">
        <v>1</v>
      </c>
      <c r="C4" s="3">
        <v>2</v>
      </c>
      <c r="D4" s="3" t="s">
        <v>18</v>
      </c>
      <c r="E4" s="3">
        <v>4</v>
      </c>
      <c r="F4" s="3">
        <v>5</v>
      </c>
      <c r="G4" s="3" t="s">
        <v>19</v>
      </c>
    </row>
    <row r="5" spans="1:7" x14ac:dyDescent="0.2">
      <c r="A5" s="8"/>
      <c r="B5" s="5"/>
      <c r="C5" s="5"/>
      <c r="D5" s="5"/>
      <c r="E5" s="5"/>
      <c r="F5" s="5"/>
      <c r="G5" s="5"/>
    </row>
    <row r="6" spans="1:7" x14ac:dyDescent="0.2">
      <c r="A6" s="9" t="s">
        <v>24</v>
      </c>
      <c r="B6" s="4">
        <v>575229.6</v>
      </c>
      <c r="C6" s="4">
        <v>-22.6</v>
      </c>
      <c r="D6" s="4">
        <f>B6+C6</f>
        <v>575207</v>
      </c>
      <c r="E6" s="4">
        <v>575207</v>
      </c>
      <c r="F6" s="4">
        <v>575207</v>
      </c>
      <c r="G6" s="4">
        <f>D6-E6</f>
        <v>0</v>
      </c>
    </row>
    <row r="7" spans="1:7" x14ac:dyDescent="0.2">
      <c r="A7" s="9" t="s">
        <v>25</v>
      </c>
      <c r="B7" s="4">
        <v>846885.99</v>
      </c>
      <c r="C7" s="4">
        <v>-188865.28</v>
      </c>
      <c r="D7" s="4">
        <f t="shared" ref="D7:D21" si="0">B7+C7</f>
        <v>658020.71</v>
      </c>
      <c r="E7" s="4">
        <v>658020.71</v>
      </c>
      <c r="F7" s="4">
        <v>658020.71</v>
      </c>
      <c r="G7" s="4">
        <f t="shared" ref="G7:G21" si="1">D7-E7</f>
        <v>0</v>
      </c>
    </row>
    <row r="8" spans="1:7" x14ac:dyDescent="0.2">
      <c r="A8" s="9" t="s">
        <v>26</v>
      </c>
      <c r="B8" s="4">
        <v>3592138.52</v>
      </c>
      <c r="C8" s="4">
        <v>-171406.1</v>
      </c>
      <c r="D8" s="4">
        <f t="shared" si="0"/>
        <v>3420732.42</v>
      </c>
      <c r="E8" s="4">
        <v>3420732.42</v>
      </c>
      <c r="F8" s="4">
        <v>3420732.42</v>
      </c>
      <c r="G8" s="4">
        <f t="shared" si="1"/>
        <v>0</v>
      </c>
    </row>
    <row r="9" spans="1:7" x14ac:dyDescent="0.2">
      <c r="A9" s="9" t="s">
        <v>27</v>
      </c>
      <c r="B9" s="4">
        <v>9593157.8000000007</v>
      </c>
      <c r="C9" s="4">
        <v>3418406.74</v>
      </c>
      <c r="D9" s="4">
        <f t="shared" si="0"/>
        <v>13011564.540000001</v>
      </c>
      <c r="E9" s="4">
        <v>13011564.539999999</v>
      </c>
      <c r="F9" s="4">
        <v>13011564.539999999</v>
      </c>
      <c r="G9" s="4">
        <f t="shared" si="1"/>
        <v>0</v>
      </c>
    </row>
    <row r="10" spans="1:7" x14ac:dyDescent="0.2">
      <c r="A10" s="9" t="s">
        <v>28</v>
      </c>
      <c r="B10" s="4">
        <v>2190282.2400000002</v>
      </c>
      <c r="C10" s="4">
        <v>-4278.1099999999997</v>
      </c>
      <c r="D10" s="4">
        <f t="shared" si="0"/>
        <v>2186004.1300000004</v>
      </c>
      <c r="E10" s="4">
        <v>2186004.13</v>
      </c>
      <c r="F10" s="4">
        <v>2186004.13</v>
      </c>
      <c r="G10" s="4">
        <f t="shared" si="1"/>
        <v>0</v>
      </c>
    </row>
    <row r="11" spans="1:7" x14ac:dyDescent="0.2">
      <c r="A11" s="9" t="s">
        <v>29</v>
      </c>
      <c r="B11" s="4">
        <v>3153038.75</v>
      </c>
      <c r="C11" s="4">
        <v>-255913.42</v>
      </c>
      <c r="D11" s="4">
        <f t="shared" si="0"/>
        <v>2897125.33</v>
      </c>
      <c r="E11" s="4">
        <v>2774002.93</v>
      </c>
      <c r="F11" s="4">
        <v>2774002.93</v>
      </c>
      <c r="G11" s="4">
        <f t="shared" si="1"/>
        <v>123122.39999999991</v>
      </c>
    </row>
    <row r="12" spans="1:7" x14ac:dyDescent="0.2">
      <c r="A12" s="9" t="s">
        <v>30</v>
      </c>
      <c r="B12" s="4">
        <v>591405.81999999995</v>
      </c>
      <c r="C12" s="4">
        <v>-34471.050000000003</v>
      </c>
      <c r="D12" s="4">
        <f t="shared" si="0"/>
        <v>556934.7699999999</v>
      </c>
      <c r="E12" s="4">
        <v>556934.77</v>
      </c>
      <c r="F12" s="4">
        <v>556934.77</v>
      </c>
      <c r="G12" s="4">
        <f t="shared" si="1"/>
        <v>0</v>
      </c>
    </row>
    <row r="13" spans="1:7" x14ac:dyDescent="0.2">
      <c r="A13" s="9" t="s">
        <v>31</v>
      </c>
      <c r="B13" s="4">
        <v>468436.63</v>
      </c>
      <c r="C13" s="4">
        <v>-21977.15</v>
      </c>
      <c r="D13" s="4">
        <f t="shared" si="0"/>
        <v>446459.48</v>
      </c>
      <c r="E13" s="4">
        <v>446459.48</v>
      </c>
      <c r="F13" s="4">
        <v>446459.48</v>
      </c>
      <c r="G13" s="4">
        <f t="shared" si="1"/>
        <v>0</v>
      </c>
    </row>
    <row r="14" spans="1:7" x14ac:dyDescent="0.2">
      <c r="A14" s="9" t="s">
        <v>32</v>
      </c>
      <c r="B14" s="4">
        <v>1919545.43</v>
      </c>
      <c r="C14" s="4">
        <v>118651.76</v>
      </c>
      <c r="D14" s="4">
        <f t="shared" si="0"/>
        <v>2038197.19</v>
      </c>
      <c r="E14" s="4">
        <v>2038197.19</v>
      </c>
      <c r="F14" s="4">
        <v>2038197.19</v>
      </c>
      <c r="G14" s="4">
        <f t="shared" si="1"/>
        <v>0</v>
      </c>
    </row>
    <row r="15" spans="1:7" x14ac:dyDescent="0.2">
      <c r="A15" s="9" t="s">
        <v>33</v>
      </c>
      <c r="B15" s="4">
        <v>33317370.510000002</v>
      </c>
      <c r="C15" s="4">
        <v>46606692.079999998</v>
      </c>
      <c r="D15" s="4">
        <f t="shared" si="0"/>
        <v>79924062.590000004</v>
      </c>
      <c r="E15" s="4">
        <v>36021568.350000001</v>
      </c>
      <c r="F15" s="4">
        <v>36021568.350000001</v>
      </c>
      <c r="G15" s="4">
        <f t="shared" si="1"/>
        <v>43902494.240000002</v>
      </c>
    </row>
    <row r="16" spans="1:7" x14ac:dyDescent="0.2">
      <c r="A16" s="9" t="s">
        <v>34</v>
      </c>
      <c r="B16" s="4">
        <v>1188359.06</v>
      </c>
      <c r="C16" s="4">
        <v>320043.84000000003</v>
      </c>
      <c r="D16" s="4">
        <f t="shared" si="0"/>
        <v>1508402.9000000001</v>
      </c>
      <c r="E16" s="4">
        <v>1508402.9</v>
      </c>
      <c r="F16" s="4">
        <v>1508402.9</v>
      </c>
      <c r="G16" s="4">
        <f t="shared" si="1"/>
        <v>0</v>
      </c>
    </row>
    <row r="17" spans="1:7" x14ac:dyDescent="0.2">
      <c r="A17" s="9" t="s">
        <v>35</v>
      </c>
      <c r="B17" s="4">
        <v>4162918.25</v>
      </c>
      <c r="C17" s="4">
        <v>301728.68</v>
      </c>
      <c r="D17" s="4">
        <f t="shared" si="0"/>
        <v>4464646.93</v>
      </c>
      <c r="E17" s="4">
        <v>4464646.93</v>
      </c>
      <c r="F17" s="4">
        <v>4464646.93</v>
      </c>
      <c r="G17" s="4">
        <f t="shared" si="1"/>
        <v>0</v>
      </c>
    </row>
    <row r="18" spans="1:7" x14ac:dyDescent="0.2">
      <c r="A18" s="9" t="s">
        <v>36</v>
      </c>
      <c r="B18" s="4">
        <v>1913535.17</v>
      </c>
      <c r="C18" s="4">
        <v>58415.23</v>
      </c>
      <c r="D18" s="4">
        <f t="shared" si="0"/>
        <v>1971950.4</v>
      </c>
      <c r="E18" s="4">
        <v>1971950.4</v>
      </c>
      <c r="F18" s="4">
        <v>1971950.4</v>
      </c>
      <c r="G18" s="4">
        <f t="shared" si="1"/>
        <v>0</v>
      </c>
    </row>
    <row r="19" spans="1:7" x14ac:dyDescent="0.2">
      <c r="A19" s="9" t="s">
        <v>37</v>
      </c>
      <c r="B19" s="4">
        <v>4138087.51</v>
      </c>
      <c r="C19" s="4">
        <v>181225.02</v>
      </c>
      <c r="D19" s="4">
        <f t="shared" si="0"/>
        <v>4319312.5299999993</v>
      </c>
      <c r="E19" s="4">
        <v>4319312.53</v>
      </c>
      <c r="F19" s="4">
        <v>4319312.53</v>
      </c>
      <c r="G19" s="4">
        <f t="shared" si="1"/>
        <v>0</v>
      </c>
    </row>
    <row r="20" spans="1:7" x14ac:dyDescent="0.2">
      <c r="A20" s="9" t="s">
        <v>38</v>
      </c>
      <c r="B20" s="4">
        <v>61526307.719999999</v>
      </c>
      <c r="C20" s="4">
        <v>68044050.730000004</v>
      </c>
      <c r="D20" s="4">
        <f t="shared" si="0"/>
        <v>129570358.45</v>
      </c>
      <c r="E20" s="4">
        <v>88028532.909999996</v>
      </c>
      <c r="F20" s="4">
        <v>74109983.269999996</v>
      </c>
      <c r="G20" s="4">
        <f t="shared" si="1"/>
        <v>41541825.540000007</v>
      </c>
    </row>
    <row r="21" spans="1:7" x14ac:dyDescent="0.2">
      <c r="A21" s="9" t="s">
        <v>39</v>
      </c>
      <c r="B21" s="4">
        <v>4729131.9000000004</v>
      </c>
      <c r="C21" s="4">
        <v>-1348995.5</v>
      </c>
      <c r="D21" s="4">
        <f t="shared" si="0"/>
        <v>3380136.4000000004</v>
      </c>
      <c r="E21" s="4">
        <v>3380136.4</v>
      </c>
      <c r="F21" s="4">
        <v>3178351.65</v>
      </c>
      <c r="G21" s="4">
        <f t="shared" si="1"/>
        <v>0</v>
      </c>
    </row>
    <row r="22" spans="1:7" x14ac:dyDescent="0.2">
      <c r="A22" s="9" t="s">
        <v>40</v>
      </c>
      <c r="B22" s="4">
        <v>4241193.22</v>
      </c>
      <c r="C22" s="4">
        <v>4214127.33</v>
      </c>
      <c r="D22" s="4">
        <f t="shared" ref="D22:D26" si="2">B22+C22</f>
        <v>8455320.5500000007</v>
      </c>
      <c r="E22" s="4">
        <v>8455320.5500000007</v>
      </c>
      <c r="F22" s="4">
        <v>6955337.4500000002</v>
      </c>
      <c r="G22" s="4">
        <f t="shared" ref="G22:G26" si="3">D22-E22</f>
        <v>0</v>
      </c>
    </row>
    <row r="23" spans="1:7" x14ac:dyDescent="0.2">
      <c r="A23" s="9" t="s">
        <v>41</v>
      </c>
      <c r="B23" s="4">
        <v>212042.09</v>
      </c>
      <c r="C23" s="4">
        <v>2.87</v>
      </c>
      <c r="D23" s="4">
        <f t="shared" si="2"/>
        <v>212044.96</v>
      </c>
      <c r="E23" s="4">
        <v>212044.96</v>
      </c>
      <c r="F23" s="4">
        <v>212044.96</v>
      </c>
      <c r="G23" s="4">
        <f t="shared" si="3"/>
        <v>0</v>
      </c>
    </row>
    <row r="24" spans="1:7" x14ac:dyDescent="0.2">
      <c r="A24" s="9" t="s">
        <v>42</v>
      </c>
      <c r="B24" s="4">
        <v>1989685.81</v>
      </c>
      <c r="C24" s="4">
        <v>-313783.57</v>
      </c>
      <c r="D24" s="4">
        <f t="shared" si="2"/>
        <v>1675902.24</v>
      </c>
      <c r="E24" s="4">
        <v>1675902.24</v>
      </c>
      <c r="F24" s="4">
        <v>1675902.24</v>
      </c>
      <c r="G24" s="4">
        <f t="shared" si="3"/>
        <v>0</v>
      </c>
    </row>
    <row r="25" spans="1:7" x14ac:dyDescent="0.2">
      <c r="A25" s="9" t="s">
        <v>43</v>
      </c>
      <c r="B25" s="4">
        <v>38361219.049999997</v>
      </c>
      <c r="C25" s="4">
        <v>4174303.26</v>
      </c>
      <c r="D25" s="4">
        <f t="shared" si="2"/>
        <v>42535522.309999995</v>
      </c>
      <c r="E25" s="4">
        <v>42535522.310000002</v>
      </c>
      <c r="F25" s="4">
        <v>42355842.579999998</v>
      </c>
      <c r="G25" s="4">
        <f t="shared" si="3"/>
        <v>0</v>
      </c>
    </row>
    <row r="26" spans="1:7" x14ac:dyDescent="0.2">
      <c r="A26" s="9" t="s">
        <v>44</v>
      </c>
      <c r="B26" s="4">
        <v>3460993.95</v>
      </c>
      <c r="C26" s="4">
        <v>299838.7</v>
      </c>
      <c r="D26" s="4">
        <f t="shared" si="2"/>
        <v>3760832.6500000004</v>
      </c>
      <c r="E26" s="4">
        <v>3760832.65</v>
      </c>
      <c r="F26" s="4">
        <v>3760832.65</v>
      </c>
      <c r="G26" s="4">
        <f t="shared" si="3"/>
        <v>0</v>
      </c>
    </row>
    <row r="27" spans="1:7" x14ac:dyDescent="0.2">
      <c r="A27" s="9" t="s">
        <v>45</v>
      </c>
      <c r="B27" s="4">
        <v>28228290.829999998</v>
      </c>
      <c r="C27" s="4">
        <v>10245394</v>
      </c>
      <c r="D27" s="4">
        <f t="shared" ref="D27:D38" si="4">B27+C27</f>
        <v>38473684.829999998</v>
      </c>
      <c r="E27" s="4">
        <v>32042239.260000002</v>
      </c>
      <c r="F27" s="4">
        <v>31821690.940000001</v>
      </c>
      <c r="G27" s="4">
        <f t="shared" ref="G27:G38" si="5">D27-E27</f>
        <v>6431445.5699999966</v>
      </c>
    </row>
    <row r="28" spans="1:7" x14ac:dyDescent="0.2">
      <c r="A28" s="9" t="s">
        <v>46</v>
      </c>
      <c r="B28" s="4">
        <v>1251654.23</v>
      </c>
      <c r="C28" s="4">
        <v>-97372.12</v>
      </c>
      <c r="D28" s="4">
        <f t="shared" si="4"/>
        <v>1154282.1099999999</v>
      </c>
      <c r="E28" s="4">
        <v>1154282.1100000001</v>
      </c>
      <c r="F28" s="4">
        <v>1154282.1100000001</v>
      </c>
      <c r="G28" s="4">
        <f t="shared" si="5"/>
        <v>0</v>
      </c>
    </row>
    <row r="29" spans="1:7" x14ac:dyDescent="0.2">
      <c r="A29" s="9" t="s">
        <v>47</v>
      </c>
      <c r="B29" s="4">
        <v>1162620.8600000001</v>
      </c>
      <c r="C29" s="4">
        <v>99380.87</v>
      </c>
      <c r="D29" s="4">
        <f t="shared" ref="D29:D35" si="6">B29+C29</f>
        <v>1262001.73</v>
      </c>
      <c r="E29" s="4">
        <v>1262001.73</v>
      </c>
      <c r="F29" s="4">
        <v>1262001.73</v>
      </c>
      <c r="G29" s="4">
        <f t="shared" ref="G29:G35" si="7">D29-E29</f>
        <v>0</v>
      </c>
    </row>
    <row r="30" spans="1:7" x14ac:dyDescent="0.2">
      <c r="A30" s="9" t="s">
        <v>48</v>
      </c>
      <c r="B30" s="4">
        <v>6006653.0099999998</v>
      </c>
      <c r="C30" s="4">
        <v>-180890.63</v>
      </c>
      <c r="D30" s="4">
        <f t="shared" si="6"/>
        <v>5825762.3799999999</v>
      </c>
      <c r="E30" s="4">
        <v>5815749.6200000001</v>
      </c>
      <c r="F30" s="4">
        <v>5815749.6200000001</v>
      </c>
      <c r="G30" s="4">
        <f t="shared" si="7"/>
        <v>10012.759999999776</v>
      </c>
    </row>
    <row r="31" spans="1:7" x14ac:dyDescent="0.2">
      <c r="A31" s="9" t="s">
        <v>49</v>
      </c>
      <c r="B31" s="4">
        <v>6881146.9000000004</v>
      </c>
      <c r="C31" s="4">
        <v>-459621.5</v>
      </c>
      <c r="D31" s="4">
        <f t="shared" si="6"/>
        <v>6421525.4000000004</v>
      </c>
      <c r="E31" s="4">
        <v>6421525.4000000004</v>
      </c>
      <c r="F31" s="4">
        <v>6421525.4000000004</v>
      </c>
      <c r="G31" s="4">
        <f t="shared" si="7"/>
        <v>0</v>
      </c>
    </row>
    <row r="32" spans="1:7" x14ac:dyDescent="0.2">
      <c r="A32" s="9" t="s">
        <v>50</v>
      </c>
      <c r="B32" s="4">
        <v>1722507.67</v>
      </c>
      <c r="C32" s="4">
        <v>-45817.760000000002</v>
      </c>
      <c r="D32" s="4">
        <f t="shared" ref="D32" si="8">B32+C32</f>
        <v>1676689.91</v>
      </c>
      <c r="E32" s="4">
        <v>1676689.91</v>
      </c>
      <c r="F32" s="4">
        <v>1676689.91</v>
      </c>
      <c r="G32" s="4">
        <f t="shared" ref="G32" si="9">D32-E32</f>
        <v>0</v>
      </c>
    </row>
    <row r="33" spans="1:7" x14ac:dyDescent="0.2">
      <c r="A33" s="9" t="s">
        <v>51</v>
      </c>
      <c r="B33" s="4">
        <v>1171090</v>
      </c>
      <c r="C33" s="4">
        <v>-48761.13</v>
      </c>
      <c r="D33" s="4">
        <f t="shared" si="6"/>
        <v>1122328.8700000001</v>
      </c>
      <c r="E33" s="4">
        <v>1122328.8700000001</v>
      </c>
      <c r="F33" s="4">
        <v>1122328.8700000001</v>
      </c>
      <c r="G33" s="4">
        <f t="shared" si="7"/>
        <v>0</v>
      </c>
    </row>
    <row r="34" spans="1:7" x14ac:dyDescent="0.2">
      <c r="A34" s="9" t="s">
        <v>52</v>
      </c>
      <c r="B34" s="4">
        <v>1415059.25</v>
      </c>
      <c r="C34" s="4">
        <v>183056.89</v>
      </c>
      <c r="D34" s="4">
        <f t="shared" ref="D34" si="10">B34+C34</f>
        <v>1598116.1400000001</v>
      </c>
      <c r="E34" s="4">
        <v>1598116.14</v>
      </c>
      <c r="F34" s="4">
        <v>1598116.14</v>
      </c>
      <c r="G34" s="4">
        <f t="shared" ref="G34" si="11">D34-E34</f>
        <v>0</v>
      </c>
    </row>
    <row r="35" spans="1:7" x14ac:dyDescent="0.2">
      <c r="A35" s="9" t="s">
        <v>53</v>
      </c>
      <c r="B35" s="4">
        <v>903052.17</v>
      </c>
      <c r="C35" s="4">
        <v>1936449.16</v>
      </c>
      <c r="D35" s="4">
        <f t="shared" si="6"/>
        <v>2839501.33</v>
      </c>
      <c r="E35" s="4">
        <v>2839501.33</v>
      </c>
      <c r="F35" s="4">
        <v>911368</v>
      </c>
      <c r="G35" s="4">
        <f t="shared" si="7"/>
        <v>0</v>
      </c>
    </row>
    <row r="36" spans="1:7" x14ac:dyDescent="0.2">
      <c r="A36" s="9" t="s">
        <v>54</v>
      </c>
      <c r="B36" s="4">
        <v>6504506.9299999997</v>
      </c>
      <c r="C36" s="4">
        <v>875343.87</v>
      </c>
      <c r="D36" s="4">
        <f t="shared" si="4"/>
        <v>7379850.7999999998</v>
      </c>
      <c r="E36" s="4">
        <v>7379850.7999999998</v>
      </c>
      <c r="F36" s="4">
        <v>7379850.7999999998</v>
      </c>
      <c r="G36" s="4">
        <f t="shared" si="5"/>
        <v>0</v>
      </c>
    </row>
    <row r="37" spans="1:7" x14ac:dyDescent="0.2">
      <c r="A37" s="9" t="s">
        <v>55</v>
      </c>
      <c r="B37" s="4">
        <v>682909.89</v>
      </c>
      <c r="C37" s="4">
        <v>39020.129999999997</v>
      </c>
      <c r="D37" s="4">
        <f t="shared" si="4"/>
        <v>721930.02</v>
      </c>
      <c r="E37" s="4">
        <v>721930.02</v>
      </c>
      <c r="F37" s="4">
        <v>721930.02</v>
      </c>
      <c r="G37" s="4">
        <f t="shared" si="5"/>
        <v>0</v>
      </c>
    </row>
    <row r="38" spans="1:7" x14ac:dyDescent="0.2">
      <c r="A38" s="9" t="s">
        <v>56</v>
      </c>
      <c r="B38" s="4">
        <v>4101944.24</v>
      </c>
      <c r="C38" s="4">
        <v>3389540.17</v>
      </c>
      <c r="D38" s="4">
        <f t="shared" si="4"/>
        <v>7491484.4100000001</v>
      </c>
      <c r="E38" s="4">
        <v>7491484.4100000001</v>
      </c>
      <c r="F38" s="4">
        <v>7491484.4100000001</v>
      </c>
      <c r="G38" s="4">
        <f t="shared" si="5"/>
        <v>0</v>
      </c>
    </row>
    <row r="39" spans="1:7" x14ac:dyDescent="0.2">
      <c r="A39" s="9" t="s">
        <v>57</v>
      </c>
      <c r="B39" s="4">
        <v>7228857.7999999998</v>
      </c>
      <c r="C39" s="4">
        <v>9537286.9199999999</v>
      </c>
      <c r="D39" s="4">
        <f t="shared" ref="D39:D44" si="12">B39+C39</f>
        <v>16766144.719999999</v>
      </c>
      <c r="E39" s="4">
        <v>16766144.720000001</v>
      </c>
      <c r="F39" s="4">
        <v>16766144.720000001</v>
      </c>
      <c r="G39" s="4">
        <f t="shared" ref="G39:G44" si="13">D39-E39</f>
        <v>0</v>
      </c>
    </row>
    <row r="40" spans="1:7" x14ac:dyDescent="0.2">
      <c r="A40" s="9" t="s">
        <v>58</v>
      </c>
      <c r="B40" s="4">
        <v>554475.32999999996</v>
      </c>
      <c r="C40" s="4">
        <v>31889.01</v>
      </c>
      <c r="D40" s="4">
        <f t="shared" si="12"/>
        <v>586364.34</v>
      </c>
      <c r="E40" s="4">
        <v>586364.34</v>
      </c>
      <c r="F40" s="4">
        <v>586364.34</v>
      </c>
      <c r="G40" s="4">
        <f t="shared" si="13"/>
        <v>0</v>
      </c>
    </row>
    <row r="41" spans="1:7" x14ac:dyDescent="0.2">
      <c r="A41" s="9" t="s">
        <v>59</v>
      </c>
      <c r="B41" s="4">
        <v>70465353.5</v>
      </c>
      <c r="C41" s="4">
        <v>51593139.590000004</v>
      </c>
      <c r="D41" s="4">
        <f t="shared" si="12"/>
        <v>122058493.09</v>
      </c>
      <c r="E41" s="4">
        <v>122058493.06</v>
      </c>
      <c r="F41" s="4">
        <v>122058493.06</v>
      </c>
      <c r="G41" s="4">
        <f t="shared" si="13"/>
        <v>3.0000001192092896E-2</v>
      </c>
    </row>
    <row r="42" spans="1:7" x14ac:dyDescent="0.2">
      <c r="A42" s="9" t="s">
        <v>60</v>
      </c>
      <c r="B42" s="4">
        <v>1510208.41</v>
      </c>
      <c r="C42" s="4">
        <v>7812.26</v>
      </c>
      <c r="D42" s="4">
        <f t="shared" si="12"/>
        <v>1518020.67</v>
      </c>
      <c r="E42" s="4">
        <v>1518020.67</v>
      </c>
      <c r="F42" s="4">
        <v>1518020.67</v>
      </c>
      <c r="G42" s="4">
        <f t="shared" si="13"/>
        <v>0</v>
      </c>
    </row>
    <row r="43" spans="1:7" x14ac:dyDescent="0.2">
      <c r="A43" s="9" t="s">
        <v>61</v>
      </c>
      <c r="B43" s="4">
        <v>10914902.279999999</v>
      </c>
      <c r="C43" s="4">
        <v>-88549.71</v>
      </c>
      <c r="D43" s="4">
        <f t="shared" si="12"/>
        <v>10826352.569999998</v>
      </c>
      <c r="E43" s="4">
        <v>10826352.57</v>
      </c>
      <c r="F43" s="4">
        <v>10826352.57</v>
      </c>
      <c r="G43" s="4">
        <f t="shared" si="13"/>
        <v>0</v>
      </c>
    </row>
    <row r="44" spans="1:7" x14ac:dyDescent="0.2">
      <c r="A44" s="9" t="s">
        <v>62</v>
      </c>
      <c r="B44" s="4">
        <v>0</v>
      </c>
      <c r="C44" s="4">
        <v>159919.51</v>
      </c>
      <c r="D44" s="4">
        <f t="shared" si="12"/>
        <v>159919.51</v>
      </c>
      <c r="E44" s="4">
        <v>159919.51</v>
      </c>
      <c r="F44" s="4">
        <v>159919.51</v>
      </c>
      <c r="G44" s="4">
        <f t="shared" si="13"/>
        <v>0</v>
      </c>
    </row>
    <row r="45" spans="1:7" x14ac:dyDescent="0.2">
      <c r="A45" s="9"/>
      <c r="B45" s="4"/>
      <c r="C45" s="4"/>
      <c r="D45" s="4"/>
      <c r="E45" s="4"/>
      <c r="F45" s="4"/>
      <c r="G45" s="4"/>
    </row>
    <row r="46" spans="1:7" x14ac:dyDescent="0.2">
      <c r="A46" s="6" t="s">
        <v>9</v>
      </c>
      <c r="B46" s="7">
        <f t="shared" ref="B46:G46" si="14">SUM(B6:B45)</f>
        <v>332876198.31999999</v>
      </c>
      <c r="C46" s="7">
        <f t="shared" si="14"/>
        <v>202574992.98999998</v>
      </c>
      <c r="D46" s="7">
        <f t="shared" si="14"/>
        <v>535451191.30999994</v>
      </c>
      <c r="E46" s="7">
        <f t="shared" si="14"/>
        <v>443442290.77000004</v>
      </c>
      <c r="F46" s="7">
        <f t="shared" si="14"/>
        <v>425493611.90000004</v>
      </c>
      <c r="G46" s="7">
        <f t="shared" si="14"/>
        <v>92008900.540000007</v>
      </c>
    </row>
    <row r="49" spans="1:7" ht="45" customHeight="1" x14ac:dyDescent="0.2">
      <c r="A49" s="14" t="s">
        <v>63</v>
      </c>
      <c r="B49" s="12"/>
      <c r="C49" s="12"/>
      <c r="D49" s="12"/>
      <c r="E49" s="12"/>
      <c r="F49" s="12"/>
      <c r="G49" s="13"/>
    </row>
    <row r="50" spans="1:7" x14ac:dyDescent="0.2">
      <c r="A50" s="17" t="s">
        <v>10</v>
      </c>
      <c r="B50" s="14" t="s">
        <v>16</v>
      </c>
      <c r="C50" s="12"/>
      <c r="D50" s="12"/>
      <c r="E50" s="12"/>
      <c r="F50" s="13"/>
      <c r="G50" s="15" t="s">
        <v>15</v>
      </c>
    </row>
    <row r="51" spans="1:7" ht="22.5" x14ac:dyDescent="0.2">
      <c r="A51" s="18"/>
      <c r="B51" s="2" t="s">
        <v>11</v>
      </c>
      <c r="C51" s="2" t="s">
        <v>17</v>
      </c>
      <c r="D51" s="2" t="s">
        <v>12</v>
      </c>
      <c r="E51" s="2" t="s">
        <v>13</v>
      </c>
      <c r="F51" s="2" t="s">
        <v>14</v>
      </c>
      <c r="G51" s="16"/>
    </row>
    <row r="52" spans="1:7" x14ac:dyDescent="0.2">
      <c r="A52" s="19"/>
      <c r="B52" s="3">
        <v>1</v>
      </c>
      <c r="C52" s="3">
        <v>2</v>
      </c>
      <c r="D52" s="3" t="s">
        <v>18</v>
      </c>
      <c r="E52" s="3">
        <v>4</v>
      </c>
      <c r="F52" s="3">
        <v>5</v>
      </c>
      <c r="G52" s="3" t="s">
        <v>19</v>
      </c>
    </row>
    <row r="53" spans="1:7" x14ac:dyDescent="0.2">
      <c r="A53" s="10" t="s">
        <v>0</v>
      </c>
      <c r="B53" s="4">
        <v>0</v>
      </c>
      <c r="C53" s="4">
        <v>0</v>
      </c>
      <c r="D53" s="4">
        <f>B53+C53</f>
        <v>0</v>
      </c>
      <c r="E53" s="4">
        <v>0</v>
      </c>
      <c r="F53" s="4">
        <v>0</v>
      </c>
      <c r="G53" s="4">
        <f>D53-E53</f>
        <v>0</v>
      </c>
    </row>
    <row r="54" spans="1:7" x14ac:dyDescent="0.2">
      <c r="A54" s="10" t="s">
        <v>1</v>
      </c>
      <c r="B54" s="4">
        <v>0</v>
      </c>
      <c r="C54" s="4">
        <v>0</v>
      </c>
      <c r="D54" s="4">
        <f t="shared" ref="D54:D56" si="15">B54+C54</f>
        <v>0</v>
      </c>
      <c r="E54" s="4">
        <v>0</v>
      </c>
      <c r="F54" s="4">
        <v>0</v>
      </c>
      <c r="G54" s="4">
        <f t="shared" ref="G54:G56" si="16">D54-E54</f>
        <v>0</v>
      </c>
    </row>
    <row r="55" spans="1:7" x14ac:dyDescent="0.2">
      <c r="A55" s="10" t="s">
        <v>2</v>
      </c>
      <c r="B55" s="4">
        <v>0</v>
      </c>
      <c r="C55" s="4">
        <v>0</v>
      </c>
      <c r="D55" s="4">
        <f t="shared" si="15"/>
        <v>0</v>
      </c>
      <c r="E55" s="4">
        <v>0</v>
      </c>
      <c r="F55" s="4">
        <v>0</v>
      </c>
      <c r="G55" s="4">
        <f t="shared" si="16"/>
        <v>0</v>
      </c>
    </row>
    <row r="56" spans="1:7" x14ac:dyDescent="0.2">
      <c r="A56" s="10" t="s">
        <v>21</v>
      </c>
      <c r="B56" s="4">
        <v>0</v>
      </c>
      <c r="C56" s="4">
        <v>0</v>
      </c>
      <c r="D56" s="4">
        <f t="shared" si="15"/>
        <v>0</v>
      </c>
      <c r="E56" s="4">
        <v>0</v>
      </c>
      <c r="F56" s="4">
        <v>0</v>
      </c>
      <c r="G56" s="4">
        <f t="shared" si="16"/>
        <v>0</v>
      </c>
    </row>
    <row r="57" spans="1:7" x14ac:dyDescent="0.2">
      <c r="A57" s="6" t="s">
        <v>9</v>
      </c>
      <c r="B57" s="7">
        <f t="shared" ref="B57:G57" si="17">SUM(B53:B56)</f>
        <v>0</v>
      </c>
      <c r="C57" s="7">
        <f t="shared" si="17"/>
        <v>0</v>
      </c>
      <c r="D57" s="7">
        <f t="shared" si="17"/>
        <v>0</v>
      </c>
      <c r="E57" s="7">
        <f t="shared" si="17"/>
        <v>0</v>
      </c>
      <c r="F57" s="7">
        <f t="shared" si="17"/>
        <v>0</v>
      </c>
      <c r="G57" s="7">
        <f t="shared" si="17"/>
        <v>0</v>
      </c>
    </row>
    <row r="60" spans="1:7" ht="45" customHeight="1" x14ac:dyDescent="0.2">
      <c r="A60" s="14" t="s">
        <v>64</v>
      </c>
      <c r="B60" s="12"/>
      <c r="C60" s="12"/>
      <c r="D60" s="12"/>
      <c r="E60" s="12"/>
      <c r="F60" s="12"/>
      <c r="G60" s="13"/>
    </row>
    <row r="61" spans="1:7" x14ac:dyDescent="0.2">
      <c r="A61" s="17" t="s">
        <v>10</v>
      </c>
      <c r="B61" s="14" t="s">
        <v>16</v>
      </c>
      <c r="C61" s="12"/>
      <c r="D61" s="12"/>
      <c r="E61" s="12"/>
      <c r="F61" s="13"/>
      <c r="G61" s="15" t="s">
        <v>15</v>
      </c>
    </row>
    <row r="62" spans="1:7" ht="22.5" x14ac:dyDescent="0.2">
      <c r="A62" s="18"/>
      <c r="B62" s="2" t="s">
        <v>11</v>
      </c>
      <c r="C62" s="2" t="s">
        <v>17</v>
      </c>
      <c r="D62" s="2" t="s">
        <v>12</v>
      </c>
      <c r="E62" s="2" t="s">
        <v>13</v>
      </c>
      <c r="F62" s="2" t="s">
        <v>14</v>
      </c>
      <c r="G62" s="16"/>
    </row>
    <row r="63" spans="1:7" x14ac:dyDescent="0.2">
      <c r="A63" s="19"/>
      <c r="B63" s="3">
        <v>1</v>
      </c>
      <c r="C63" s="3">
        <v>2</v>
      </c>
      <c r="D63" s="3" t="s">
        <v>18</v>
      </c>
      <c r="E63" s="3">
        <v>4</v>
      </c>
      <c r="F63" s="3">
        <v>5</v>
      </c>
      <c r="G63" s="3" t="s">
        <v>19</v>
      </c>
    </row>
    <row r="64" spans="1:7" x14ac:dyDescent="0.2">
      <c r="A64" s="11" t="s">
        <v>4</v>
      </c>
      <c r="B64" s="4">
        <v>10914902.279999999</v>
      </c>
      <c r="C64" s="4">
        <v>15363.87</v>
      </c>
      <c r="D64" s="4">
        <f t="shared" ref="D64:D70" si="18">B64+C64</f>
        <v>10930266.149999999</v>
      </c>
      <c r="E64" s="4">
        <v>10899538.41</v>
      </c>
      <c r="F64" s="4">
        <v>10899538.41</v>
      </c>
      <c r="G64" s="4">
        <f t="shared" ref="G64:G70" si="19">D64-E64</f>
        <v>30727.739999998361</v>
      </c>
    </row>
    <row r="65" spans="1:7" x14ac:dyDescent="0.2">
      <c r="A65" s="11" t="s">
        <v>3</v>
      </c>
      <c r="B65" s="4">
        <v>0</v>
      </c>
      <c r="C65" s="4">
        <v>0</v>
      </c>
      <c r="D65" s="4">
        <f t="shared" si="18"/>
        <v>0</v>
      </c>
      <c r="E65" s="4">
        <v>0</v>
      </c>
      <c r="F65" s="4">
        <v>0</v>
      </c>
      <c r="G65" s="4">
        <f t="shared" si="19"/>
        <v>0</v>
      </c>
    </row>
    <row r="66" spans="1:7" x14ac:dyDescent="0.2">
      <c r="A66" s="11" t="s">
        <v>5</v>
      </c>
      <c r="B66" s="4">
        <v>0</v>
      </c>
      <c r="C66" s="4">
        <v>0</v>
      </c>
      <c r="D66" s="4">
        <f t="shared" si="18"/>
        <v>0</v>
      </c>
      <c r="E66" s="4">
        <v>0</v>
      </c>
      <c r="F66" s="4">
        <v>0</v>
      </c>
      <c r="G66" s="4">
        <f t="shared" si="19"/>
        <v>0</v>
      </c>
    </row>
    <row r="67" spans="1:7" x14ac:dyDescent="0.2">
      <c r="A67" s="11" t="s">
        <v>7</v>
      </c>
      <c r="B67" s="4">
        <v>0</v>
      </c>
      <c r="C67" s="4">
        <v>0</v>
      </c>
      <c r="D67" s="4">
        <f t="shared" si="18"/>
        <v>0</v>
      </c>
      <c r="E67" s="4">
        <v>0</v>
      </c>
      <c r="F67" s="4">
        <v>0</v>
      </c>
      <c r="G67" s="4">
        <f t="shared" si="19"/>
        <v>0</v>
      </c>
    </row>
    <row r="68" spans="1:7" ht="11.25" customHeight="1" x14ac:dyDescent="0.2">
      <c r="A68" s="11" t="s">
        <v>8</v>
      </c>
      <c r="B68" s="4">
        <v>0</v>
      </c>
      <c r="C68" s="4">
        <v>0</v>
      </c>
      <c r="D68" s="4">
        <f t="shared" si="18"/>
        <v>0</v>
      </c>
      <c r="E68" s="4">
        <v>0</v>
      </c>
      <c r="F68" s="4">
        <v>0</v>
      </c>
      <c r="G68" s="4">
        <f t="shared" si="19"/>
        <v>0</v>
      </c>
    </row>
    <row r="69" spans="1:7" x14ac:dyDescent="0.2">
      <c r="A69" s="11" t="s">
        <v>22</v>
      </c>
      <c r="B69" s="4">
        <v>0</v>
      </c>
      <c r="C69" s="4">
        <v>0</v>
      </c>
      <c r="D69" s="4">
        <f t="shared" si="18"/>
        <v>0</v>
      </c>
      <c r="E69" s="4">
        <v>0</v>
      </c>
      <c r="F69" s="4">
        <v>0</v>
      </c>
      <c r="G69" s="4">
        <f t="shared" si="19"/>
        <v>0</v>
      </c>
    </row>
    <row r="70" spans="1:7" x14ac:dyDescent="0.2">
      <c r="A70" s="11" t="s">
        <v>6</v>
      </c>
      <c r="B70" s="4">
        <v>0</v>
      </c>
      <c r="C70" s="4">
        <v>0</v>
      </c>
      <c r="D70" s="4">
        <f t="shared" si="18"/>
        <v>0</v>
      </c>
      <c r="E70" s="4">
        <v>0</v>
      </c>
      <c r="F70" s="4">
        <v>0</v>
      </c>
      <c r="G70" s="4">
        <f t="shared" si="19"/>
        <v>0</v>
      </c>
    </row>
    <row r="71" spans="1:7" x14ac:dyDescent="0.2">
      <c r="A71" s="6" t="s">
        <v>9</v>
      </c>
      <c r="B71" s="7">
        <f t="shared" ref="B71:G71" si="20">SUM(B64:B70)</f>
        <v>10914902.279999999</v>
      </c>
      <c r="C71" s="7">
        <f t="shared" si="20"/>
        <v>15363.87</v>
      </c>
      <c r="D71" s="7">
        <f t="shared" si="20"/>
        <v>10930266.149999999</v>
      </c>
      <c r="E71" s="7">
        <f t="shared" si="20"/>
        <v>10899538.41</v>
      </c>
      <c r="F71" s="7">
        <f t="shared" si="20"/>
        <v>10899538.41</v>
      </c>
      <c r="G71" s="7">
        <f t="shared" si="20"/>
        <v>30727.739999998361</v>
      </c>
    </row>
    <row r="73" spans="1:7" x14ac:dyDescent="0.2">
      <c r="A73" s="1" t="s">
        <v>20</v>
      </c>
    </row>
  </sheetData>
  <sheetProtection formatCells="0" formatColumns="0" formatRows="0" insertRows="0" deleteRows="0" autoFilter="0"/>
  <mergeCells count="12">
    <mergeCell ref="B2:F2"/>
    <mergeCell ref="G2:G3"/>
    <mergeCell ref="A1:G1"/>
    <mergeCell ref="A49:G49"/>
    <mergeCell ref="A2:A4"/>
    <mergeCell ref="B61:F61"/>
    <mergeCell ref="G61:G62"/>
    <mergeCell ref="B50:F50"/>
    <mergeCell ref="G50:G51"/>
    <mergeCell ref="A60:G60"/>
    <mergeCell ref="A50:A52"/>
    <mergeCell ref="A61:A6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2018-07-14T22:21:14Z</cp:lastPrinted>
  <dcterms:created xsi:type="dcterms:W3CDTF">2014-02-10T03:37:14Z</dcterms:created>
  <dcterms:modified xsi:type="dcterms:W3CDTF">2024-02-12T18:26:57Z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