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0\Documents\ASEG CUENTA PUBLICA TERCER TRIMESTRE 2022\"/>
    </mc:Choice>
  </mc:AlternateContent>
  <xr:revisionPtr revIDLastSave="0" documentId="8_{9DA769F6-1C63-43A3-BF20-231837FBE312}" xr6:coauthVersionLast="47" xr6:coauthVersionMax="47" xr10:uidLastSave="{00000000-0000-0000-0000-000000000000}"/>
  <bookViews>
    <workbookView xWindow="30" yWindow="0" windowWidth="20370" windowHeight="1092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s="1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58" i="60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<sst xmlns="http://schemas.openxmlformats.org/spreadsheetml/2006/main" count="951" uniqueCount="674">
  <si>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</si>
  <si>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</si>
  <si>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</si>
  <si>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</si>
  <si>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</si>
  <si>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</si>
  <si>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</si>
  <si>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</si>
  <si>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</si>
  <si>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</si>
  <si>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</si>
  <si>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</si>
  <si>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</si>
  <si>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</si>
  <si>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</si>
  <si>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</si>
  <si>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</si>
  <si>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</si>
  <si>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</si>
  <si>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</si>
  <si>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</si>
  <si>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</si>
  <si>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</si>
  <si>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</si>
  <si>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</si>
  <si>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</si>
  <si>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</si>
  <si>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</si>
  <si>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</si>
  <si>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</si>
  <si>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</si>
  <si>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</si>
  <si>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</si>
  <si>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</si>
  <si>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</si>
  <si>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</si>
  <si>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</si>
  <si>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</si>
  <si>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</si>
  <si>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</si>
  <si>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</si>
  <si>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</si>
  <si>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</si>
  <si>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</si>
  <si>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</si>
  <si>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</si>
  <si>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</si>
  <si>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</si>
  <si>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</si>
  <si>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</si>
  <si>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</si>
  <si>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</si>
  <si>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</si>
  <si>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</si>
  <si>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</si>
  <si>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</si>
  <si>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</si>
  <si>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</si>
  <si>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</si>
  <si>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</si>
  <si>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</si>
  <si>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</si>
  <si>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</si>
  <si>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</si>
  <si>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</si>
  <si>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</si>
  <si>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</si>
  <si>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</si>
  <si>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</si>
  <si>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</si>
  <si>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</si>
  <si>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</si>
  <si>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</si>
  <si>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</si>
  <si>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</si>
  <si>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</si>
  <si>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</si>
  <si>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</si>
  <si>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</si>
  <si>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</si>
  <si>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</si>
  <si>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</si>
  <si>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</si>
  <si>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</si>
  <si>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</si>
  <si>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</si>
  <si>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</si>
  <si>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</si>
  <si>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</si>
  <si>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</si>
  <si>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</si>
  <si>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</si>
  <si>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</si>
  <si>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</si>
  <si>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</si>
  <si>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</si>
  <si>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</si>
  <si>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</si>
  <si>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</si>
  <si>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</si>
  <si>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</si>
  <si>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</si>
  <si>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</si>
  <si>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</si>
  <si>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</si>
  <si>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</si>
  <si>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</si>
  <si>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</si>
  <si>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</si>
  <si>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</si>
  <si>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</si>
  <si>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</si>
  <si>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</si>
  <si>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</si>
  <si>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</si>
  <si>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</si>
  <si>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</si>
  <si>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</si>
  <si>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</si>
  <si>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</si>
  <si>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</si>
  <si>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</si>
  <si>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</si>
  <si>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</si>
  <si>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</si>
  <si>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</si>
  <si>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</si>
  <si>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</si>
  <si>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</si>
  <si>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</si>
  <si>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</si>
  <si>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</si>
  <si>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</si>
  <si>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</si>
  <si>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</si>
  <si>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</si>
  <si>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</si>
  <si>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</si>
  <si>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</si>
  <si>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</si>
  <si>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</si>
  <si>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</si>
  <si>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</si>
  <si>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</si>
  <si>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</si>
  <si>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</si>
  <si>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</si>
  <si>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</si>
  <si>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</si>
  <si>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</si>
  <si>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</si>
  <si>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</si>
  <si>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</si>
  <si>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</si>
  <si>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</si>
  <si>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</si>
  <si>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</si>
  <si>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</si>
  <si>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</si>
  <si>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</si>
  <si>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</si>
  <si>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</si>
  <si>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</si>
  <si>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</si>
  <si>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</si>
  <si>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</si>
  <si>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</si>
  <si>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</si>
  <si>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</si>
  <si>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</si>
  <si>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</si>
  <si>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</si>
  <si>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</si>
  <si>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</si>
  <si>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</si>
  <si>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</si>
  <si>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</si>
  <si>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</si>
  <si>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</si>
  <si>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</si>
  <si>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</si>
  <si>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</si>
  <si>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</si>
  <si>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</si>
  <si>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</si>
  <si>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</si>
  <si>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</si>
  <si>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</si>
  <si>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</si>
  <si>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</si>
  <si>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</si>
  <si>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</si>
  <si>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</si>
  <si>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</si>
  <si>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</si>
  <si>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</si>
  <si>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</si>
  <si>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</si>
  <si>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</si>
  <si>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</si>
  <si>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</si>
  <si>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</si>
  <si>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</si>
  <si>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</si>
  <si>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</si>
  <si>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</si>
  <si>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</si>
  <si>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</si>
  <si>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</si>
  <si>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</si>
  <si>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</si>
  <si>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</si>
  <si>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</si>
  <si>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</si>
  <si>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</si>
  <si>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</si>
  <si>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</si>
  <si>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</si>
  <si>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</si>
  <si>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</si>
  <si>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</si>
  <si>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</si>
  <si>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</si>
  <si>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</si>
  <si>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</si>
  <si>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</si>
  <si>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</si>
  <si>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</si>
  <si>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</si>
  <si>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</si>
  <si>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</si>
  <si>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</si>
  <si>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</si>
  <si>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</si>
  <si>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</si>
  <si>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</si>
  <si>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</si>
  <si>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</si>
  <si>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</si>
  <si>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</si>
  <si>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</si>
  <si>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</si>
  <si>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</si>
  <si>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</si>
  <si>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</si>
  <si>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</si>
  <si>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</si>
  <si>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</si>
  <si>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</si>
  <si>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</si>
  <si>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</si>
  <si>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</si>
  <si>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</si>
  <si>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</si>
  <si>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</si>
  <si>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</si>
  <si>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</si>
  <si>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</si>
  <si>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</si>
  <si>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</si>
  <si>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</si>
  <si>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</si>
  <si>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</si>
  <si>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</si>
  <si>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</si>
  <si>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</si>
  <si>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</si>
  <si>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</si>
  <si>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</si>
  <si>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</si>
  <si>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</si>
  <si>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</si>
  <si>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</si>
  <si>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</si>
  <si>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</si>
  <si>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</si>
  <si>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</si>
  <si>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</si>
  <si>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</si>
  <si>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</si>
  <si>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</si>
  <si>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</si>
  <si>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</si>
  <si>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</si>
  <si>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</si>
  <si>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</si>
  <si>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</si>
  <si>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</si>
  <si>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</si>
  <si>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</si>
  <si>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</si>
  <si>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</si>
  <si>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</si>
  <si>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</si>
  <si>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</si>
  <si>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</si>
  <si>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</si>
  <si>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</si>
  <si>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</si>
  <si>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</si>
  <si>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</si>
  <si>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</si>
  <si>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</si>
  <si>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</si>
  <si>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</si>
  <si>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</si>
  <si>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</si>
  <si>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</si>
  <si>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</si>
  <si>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</si>
  <si>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</si>
  <si>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</si>
  <si>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</si>
  <si>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</si>
  <si>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</si>
  <si>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</si>
  <si>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</si>
  <si>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</si>
  <si>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</si>
  <si>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</si>
  <si>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</si>
  <si>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</si>
  <si>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</si>
  <si>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</si>
  <si>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</si>
  <si>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</si>
  <si>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</si>
  <si>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</si>
  <si>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</si>
  <si>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</si>
  <si>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</si>
  <si>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</si>
  <si>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</si>
  <si>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</si>
  <si>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</si>
  <si>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</si>
  <si>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</si>
  <si>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</si>
  <si>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</si>
  <si>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</si>
  <si>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</si>
  <si>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</si>
  <si>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</si>
  <si>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</si>
  <si>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</si>
  <si>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</si>
  <si>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</si>
  <si>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</si>
  <si>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</si>
  <si>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</si>
  <si>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</si>
  <si>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</si>
  <si>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</si>
  <si>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</si>
  <si>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</si>
  <si>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</si>
  <si>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</si>
  <si>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</si>
  <si>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</si>
  <si>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</si>
  <si>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</si>
  <si>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</si>
  <si>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</si>
  <si>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</si>
  <si>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</si>
  <si>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</si>
  <si>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</si>
  <si>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</si>
  <si>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</si>
  <si>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</si>
  <si>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</si>
  <si>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</si>
  <si>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</si>
  <si>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</si>
  <si>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</si>
  <si>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</si>
  <si>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</si>
  <si>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</si>
  <si>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</si>
  <si>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</si>
  <si>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</si>
  <si>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</si>
  <si>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</si>
  <si>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</si>
  <si>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</si>
  <si>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</si>
  <si>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</si>
  <si>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</si>
  <si>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</si>
  <si>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</si>
  <si>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</si>
  <si>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</si>
  <si>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</si>
  <si>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</si>
  <si>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</si>
  <si>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</si>
  <si>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</si>
  <si>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</si>
  <si>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</si>
  <si>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</si>
  <si>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</si>
  <si>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</si>
  <si>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</si>
  <si>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</si>
  <si>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</si>
  <si>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</si>
  <si>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</si>
  <si>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</si>
  <si>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</si>
  <si>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</si>
  <si>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</si>
  <si>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</si>
  <si>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</si>
  <si>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</si>
  <si>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</si>
  <si>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</si>
  <si>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</si>
  <si>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</si>
  <si>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</si>
  <si>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</si>
  <si>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</si>
  <si>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</si>
  <si>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</si>
  <si>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</si>
  <si>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</si>
  <si>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</si>
  <si>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</si>
  <si>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</si>
  <si>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</si>
  <si>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</si>
  <si>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</si>
  <si>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</si>
  <si>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</si>
  <si>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</si>
  <si>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</si>
  <si>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</si>
  <si>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</si>
  <si>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</si>
  <si>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</si>
  <si>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</si>
  <si>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</si>
  <si>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</si>
  <si>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</si>
  <si>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</si>
  <si>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</si>
  <si>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</si>
  <si>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</si>
  <si>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</si>
  <si>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</si>
  <si>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</si>
  <si>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</si>
  <si>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</si>
  <si>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</si>
  <si>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</si>
  <si>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</si>
  <si>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</si>
  <si>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</si>
  <si>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</si>
  <si>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</si>
  <si>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</si>
  <si>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</si>
  <si>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</si>
  <si>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</si>
  <si>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</si>
  <si>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</si>
  <si>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</si>
  <si>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</si>
  <si>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</si>
  <si>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</si>
  <si>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</si>
  <si>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</si>
  <si>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</si>
  <si>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</si>
  <si>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</si>
  <si>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</si>
  <si>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</si>
  <si>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</si>
  <si>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</si>
  <si>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</si>
  <si>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</si>
  <si>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</si>
  <si>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</si>
  <si>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</si>
  <si>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</si>
  <si>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</si>
  <si>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</si>
  <si>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</si>
  <si>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</si>
  <si>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</si>
  <si>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</si>
  <si>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</si>
  <si>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</si>
  <si>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</si>
  <si>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</si>
  <si>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</si>
  <si>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</si>
  <si>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</si>
  <si>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</si>
  <si>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</si>
  <si>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</si>
  <si>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</si>
  <si>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</si>
  <si>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</si>
  <si>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</si>
  <si>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</si>
  <si>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</si>
  <si>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</si>
  <si>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</si>
  <si>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</si>
  <si>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</si>
  <si>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</si>
  <si>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</si>
  <si>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</si>
  <si>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</si>
  <si>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</si>
  <si>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</si>
  <si>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</si>
  <si>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</si>
  <si>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</si>
  <si>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</si>
  <si>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</si>
  <si>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</si>
  <si>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</si>
  <si>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</si>
  <si>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</si>
  <si>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</si>
  <si>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</si>
  <si>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</si>
  <si>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</si>
  <si>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</si>
  <si>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</si>
  <si>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</si>
  <si>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</si>
  <si>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</si>
  <si>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</si>
  <si>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</si>
  <si>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</si>
  <si>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</si>
  <si>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</si>
  <si>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</si>
  <si>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</si>
  <si>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</si>
  <si>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</si>
  <si>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</si>
  <si>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</si>
  <si>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</si>
  <si>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</si>
  <si>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</si>
  <si>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</si>
  <si>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</si>
  <si>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</si>
  <si>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</si>
  <si>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</si>
  <si>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</si>
  <si>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</si>
  <si>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</si>
  <si>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</si>
  <si>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</si>
  <si>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</si>
  <si>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</si>
  <si>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</si>
  <si>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</si>
  <si>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</si>
  <si>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</si>
  <si>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</si>
  <si>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</si>
  <si>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</si>
  <si>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</si>
  <si>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</si>
  <si>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</si>
  <si>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</si>
  <si>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</si>
  <si>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</si>
  <si>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</si>
  <si>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</si>
  <si>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</si>
  <si>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</si>
  <si>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</si>
  <si>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</si>
  <si>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</si>
  <si>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</si>
  <si>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</si>
  <si>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</si>
  <si>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</si>
  <si>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</si>
  <si>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</si>
  <si>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</si>
  <si>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</si>
  <si>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</si>
  <si>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</si>
  <si>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</si>
  <si>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</si>
  <si>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</si>
  <si>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</si>
  <si>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</si>
  <si>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</si>
  <si>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</si>
  <si>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</si>
  <si>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</si>
  <si>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</si>
  <si>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</si>
  <si>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</si>
  <si>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</si>
  <si>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</si>
  <si>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</si>
  <si>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</si>
  <si>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</si>
  <si>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</si>
  <si>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</si>
  <si>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</si>
  <si>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</si>
  <si>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</si>
  <si>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</si>
  <si>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</si>
  <si>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</si>
  <si>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</si>
  <si>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</si>
  <si>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</si>
  <si>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</si>
  <si>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</si>
  <si>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</si>
  <si>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</si>
  <si>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</si>
  <si>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</si>
  <si>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</si>
  <si>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</si>
  <si>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</si>
  <si>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</si>
  <si>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</si>
  <si>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</si>
  <si>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</si>
  <si>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</si>
  <si>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</si>
  <si>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</si>
  <si>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</si>
  <si>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</si>
  <si>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</si>
  <si>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</si>
  <si>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</si>
  <si>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</si>
  <si>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</si>
  <si>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</si>
  <si>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</si>
  <si>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</si>
  <si>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</si>
  <si>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</si>
  <si>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</si>
  <si>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</si>
  <si>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</si>
  <si>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</si>
  <si>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</si>
  <si>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</si>
  <si>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</si>
  <si>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</si>
  <si>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</si>
  <si>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</si>
  <si>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</si>
  <si>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</si>
  <si>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</si>
  <si>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</si>
  <si>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</si>
  <si>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</si>
  <si>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</si>
  <si>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</si>
  <si>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</si>
  <si>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</si>
  <si>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</si>
  <si>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</si>
  <si>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</si>
  <si>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</si>
  <si>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</si>
  <si>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</si>
  <si>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Municipio de Cortázar, Gto.</t>
  </si>
  <si>
    <t>Correspondiente del 1 de Enero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</si>
</sst>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12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2022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3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25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261789708.25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261789708.25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topLeftCell="A31" workbookViewId="0">
      <selection activeCell="H23" sqref="H23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0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7697167.1799999997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4764828.93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2932338.25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2560592.4500000002</v>
      </c>
    </row>
    <row r="31" spans="1:3" x14ac:dyDescent="0.2">
      <c r="A31" s="90" t="s">
        <v>560</v>
      </c>
      <c r="B31" s="77" t="s">
        <v>441</v>
      </c>
      <c r="C31" s="150">
        <v>2560592.4500000002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-5136574.7299999995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2022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3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303279091.20999998</v>
      </c>
      <c r="E40" s="34">
        <v>0</v>
      </c>
      <c r="F40" s="34">
        <f t="shared" si="0"/>
        <v>303279091.20999998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726097757.53999996</v>
      </c>
      <c r="E41" s="34">
        <v>-803662714.15999997</v>
      </c>
      <c r="F41" s="34">
        <f t="shared" si="0"/>
        <v>-77564956.620000005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230753598.31</v>
      </c>
      <c r="E42" s="34">
        <v>-186837708.25999999</v>
      </c>
      <c r="F42" s="34">
        <f t="shared" si="0"/>
        <v>43915890.050000012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808890073.91999996</v>
      </c>
      <c r="E43" s="34">
        <v>-808890073.91999996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269630024.63999999</v>
      </c>
      <c r="E44" s="34">
        <v>-539260049.27999997</v>
      </c>
      <c r="F44" s="34">
        <f t="shared" si="0"/>
        <v>-269630024.63999999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-303279091.20999998</v>
      </c>
      <c r="F45" s="34">
        <f t="shared" si="0"/>
        <v>-303279091.20999998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925353096.88999999</v>
      </c>
      <c r="E46" s="34">
        <v>-796063768.88999999</v>
      </c>
      <c r="F46" s="34">
        <f t="shared" si="0"/>
        <v>129289328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357507940.57999998</v>
      </c>
      <c r="E47" s="34">
        <v>-401423830.63</v>
      </c>
      <c r="F47" s="34">
        <f t="shared" si="0"/>
        <v>-43915890.050000012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651723268.95000005</v>
      </c>
      <c r="E48" s="34">
        <v>-647040403.76999998</v>
      </c>
      <c r="F48" s="34">
        <f t="shared" si="0"/>
        <v>4682865.1800000668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639696037.96000004</v>
      </c>
      <c r="E49" s="34">
        <v>-639668364.24000001</v>
      </c>
      <c r="F49" s="34">
        <f t="shared" si="0"/>
        <v>27673.72000002861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639640690.51999998</v>
      </c>
      <c r="E50" s="34">
        <v>-639640690.51999998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426390228.72000003</v>
      </c>
      <c r="E51" s="34">
        <v>-213195114.36000001</v>
      </c>
      <c r="F51" s="34">
        <f t="shared" si="0"/>
        <v>213195114.36000001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A5" sqref="A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2022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25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3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-421.24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13548.63</v>
      </c>
      <c r="D15" s="24">
        <v>-13858.54</v>
      </c>
      <c r="E15" s="24">
        <v>-5162.7700000000004</v>
      </c>
      <c r="F15" s="24">
        <v>137880.14000000001</v>
      </c>
      <c r="G15" s="24">
        <v>63592</v>
      </c>
    </row>
    <row r="16" spans="1:8" x14ac:dyDescent="0.2">
      <c r="A16" s="22">
        <v>1124</v>
      </c>
      <c r="B16" s="20" t="s">
        <v>202</v>
      </c>
      <c r="C16" s="24">
        <v>1321918.52</v>
      </c>
      <c r="D16" s="24">
        <v>2880536.77</v>
      </c>
      <c r="E16" s="24">
        <v>3123532.35</v>
      </c>
      <c r="F16" s="24">
        <v>1491807.13</v>
      </c>
      <c r="G16" s="24">
        <v>4170329.42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147541.17000000001</v>
      </c>
      <c r="D20" s="24">
        <v>147541.17000000001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23000</v>
      </c>
      <c r="D21" s="24">
        <v>23000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3623338.32</v>
      </c>
      <c r="D23" s="24">
        <v>3623338.32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329018.09999999998</v>
      </c>
      <c r="D24" s="24">
        <v>329018.09999999998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1471811.15</v>
      </c>
      <c r="D27" s="24">
        <v>1471811.15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285343435.35000002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42983649.960000001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150371974.59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2066265.01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65343111.789999999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24578434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95488602.950000003</v>
      </c>
      <c r="D62" s="24">
        <f t="shared" ref="D62:E62" si="0">SUM(D63:D70)</f>
        <v>0</v>
      </c>
      <c r="E62" s="24">
        <f t="shared" si="0"/>
        <v>-49476385.789999999</v>
      </c>
    </row>
    <row r="63" spans="1:9" x14ac:dyDescent="0.2">
      <c r="A63" s="22">
        <v>1241</v>
      </c>
      <c r="B63" s="20" t="s">
        <v>239</v>
      </c>
      <c r="C63" s="24">
        <v>14733083.91</v>
      </c>
      <c r="D63" s="24">
        <v>0</v>
      </c>
      <c r="E63" s="24">
        <v>-8743060.6999999993</v>
      </c>
    </row>
    <row r="64" spans="1:9" x14ac:dyDescent="0.2">
      <c r="A64" s="22">
        <v>1242</v>
      </c>
      <c r="B64" s="20" t="s">
        <v>240</v>
      </c>
      <c r="C64" s="24">
        <v>2336192.59</v>
      </c>
      <c r="D64" s="24">
        <v>0</v>
      </c>
      <c r="E64" s="24">
        <v>-1010100.28</v>
      </c>
    </row>
    <row r="65" spans="1:9" x14ac:dyDescent="0.2">
      <c r="A65" s="22">
        <v>1243</v>
      </c>
      <c r="B65" s="20" t="s">
        <v>241</v>
      </c>
      <c r="C65" s="24">
        <v>398483.20000000001</v>
      </c>
      <c r="D65" s="24">
        <v>0</v>
      </c>
      <c r="E65" s="24">
        <v>-155367.29</v>
      </c>
    </row>
    <row r="66" spans="1:9" x14ac:dyDescent="0.2">
      <c r="A66" s="22">
        <v>1244</v>
      </c>
      <c r="B66" s="20" t="s">
        <v>242</v>
      </c>
      <c r="C66" s="24">
        <v>59654695.969999999</v>
      </c>
      <c r="D66" s="24">
        <v>0</v>
      </c>
      <c r="E66" s="24">
        <v>-35339760.280000001</v>
      </c>
    </row>
    <row r="67" spans="1:9" x14ac:dyDescent="0.2">
      <c r="A67" s="22">
        <v>1245</v>
      </c>
      <c r="B67" s="20" t="s">
        <v>243</v>
      </c>
      <c r="C67" s="24">
        <v>1019019.27</v>
      </c>
      <c r="D67" s="24">
        <v>0</v>
      </c>
      <c r="E67" s="24">
        <v>-558622.47</v>
      </c>
    </row>
    <row r="68" spans="1:9" x14ac:dyDescent="0.2">
      <c r="A68" s="22">
        <v>1246</v>
      </c>
      <c r="B68" s="20" t="s">
        <v>244</v>
      </c>
      <c r="C68" s="24">
        <v>16488675.609999999</v>
      </c>
      <c r="D68" s="24">
        <v>0</v>
      </c>
      <c r="E68" s="24">
        <v>-3669474.77</v>
      </c>
    </row>
    <row r="69" spans="1:9" x14ac:dyDescent="0.2">
      <c r="A69" s="22">
        <v>1247</v>
      </c>
      <c r="B69" s="20" t="s">
        <v>245</v>
      </c>
      <c r="C69" s="24">
        <v>858452.4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8639133.9000000004</v>
      </c>
      <c r="D74" s="24">
        <f>SUM(D75:D79)</f>
        <v>0</v>
      </c>
      <c r="E74" s="24">
        <f>SUM(E75:E79)</f>
        <v>5094319.3899999997</v>
      </c>
    </row>
    <row r="75" spans="1:9" x14ac:dyDescent="0.2">
      <c r="A75" s="22">
        <v>1251</v>
      </c>
      <c r="B75" s="20" t="s">
        <v>249</v>
      </c>
      <c r="C75" s="24">
        <v>1899721.75</v>
      </c>
      <c r="D75" s="24">
        <v>0</v>
      </c>
      <c r="E75" s="24">
        <v>654032.55000000005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6739412.1500000004</v>
      </c>
      <c r="D78" s="24">
        <v>0</v>
      </c>
      <c r="E78" s="24">
        <v>4440286.84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5645647.3300000001</v>
      </c>
      <c r="D110" s="24">
        <f>SUM(D111:D119)</f>
        <v>5645647.3300000001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8468.58</v>
      </c>
      <c r="D111" s="24">
        <f>C111</f>
        <v>8468.58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76775.69</v>
      </c>
      <c r="D112" s="24">
        <f t="shared" ref="D112:D119" si="1">C112</f>
        <v>76775.69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791583.11</v>
      </c>
      <c r="D113" s="24">
        <f t="shared" si="1"/>
        <v>791583.11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-54226.44</v>
      </c>
      <c r="D115" s="24">
        <f t="shared" si="1"/>
        <v>-54226.44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2165520.14</v>
      </c>
      <c r="D117" s="24">
        <f t="shared" si="1"/>
        <v>2165520.14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2657526.25</v>
      </c>
      <c r="D119" s="24">
        <f t="shared" si="1"/>
        <v>2657526.25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672</v>
      </c>
      <c r="B1" s="167"/>
      <c r="C1" s="167"/>
      <c r="D1" s="14" t="s">
        <v>617</v>
      </c>
      <c r="E1" s="25">
        <v>2022</v>
      </c>
    </row>
    <row r="2" spans="1:5" s="16" customFormat="1" ht="18.95" customHeight="1" x14ac:dyDescent="0.25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25">
      <c r="A3" s="167" t="s">
        <v>673</v>
      </c>
      <c r="B3" s="167"/>
      <c r="C3" s="167"/>
      <c r="D3" s="14" t="s">
        <v>619</v>
      </c>
      <c r="E3" s="25">
        <v>3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42354228.689999998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20391377.709999997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181724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18734716.52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284603.65000000002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1190333.54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14249369.800000001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14249369.800000001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4764828.93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4764828.93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2948652.25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1880271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19519.63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12494.81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1036366.81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216450007.35000002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216450007.35000002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122957142.86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79571592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12080045.439999999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1841227.05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0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0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229333648.39000002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162261370.97000003</v>
      </c>
      <c r="D99" s="57">
        <f>C99/$C$98</f>
        <v>0.70753407582851391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99262530.770000011</v>
      </c>
      <c r="D100" s="57">
        <f t="shared" ref="D100:D163" si="0">C100/$C$98</f>
        <v>0.43283020815679096</v>
      </c>
      <c r="E100" s="56"/>
    </row>
    <row r="101" spans="1:5" x14ac:dyDescent="0.2">
      <c r="A101" s="54">
        <v>5111</v>
      </c>
      <c r="B101" s="51" t="s">
        <v>363</v>
      </c>
      <c r="C101" s="55">
        <v>51823117.719999999</v>
      </c>
      <c r="D101" s="57">
        <f t="shared" si="0"/>
        <v>0.2259725865951894</v>
      </c>
      <c r="E101" s="56"/>
    </row>
    <row r="102" spans="1:5" x14ac:dyDescent="0.2">
      <c r="A102" s="54">
        <v>5112</v>
      </c>
      <c r="B102" s="51" t="s">
        <v>364</v>
      </c>
      <c r="C102" s="55">
        <v>2480509.4</v>
      </c>
      <c r="D102" s="57">
        <f t="shared" si="0"/>
        <v>1.0816159850131096E-2</v>
      </c>
      <c r="E102" s="56"/>
    </row>
    <row r="103" spans="1:5" x14ac:dyDescent="0.2">
      <c r="A103" s="54">
        <v>5113</v>
      </c>
      <c r="B103" s="51" t="s">
        <v>365</v>
      </c>
      <c r="C103" s="55">
        <v>5547933.2000000002</v>
      </c>
      <c r="D103" s="57">
        <f t="shared" si="0"/>
        <v>2.4191535951869132E-2</v>
      </c>
      <c r="E103" s="56"/>
    </row>
    <row r="104" spans="1:5" x14ac:dyDescent="0.2">
      <c r="A104" s="54">
        <v>5114</v>
      </c>
      <c r="B104" s="51" t="s">
        <v>366</v>
      </c>
      <c r="C104" s="55">
        <v>9934125.2699999996</v>
      </c>
      <c r="D104" s="57">
        <f t="shared" si="0"/>
        <v>4.3317347191486846E-2</v>
      </c>
      <c r="E104" s="56"/>
    </row>
    <row r="105" spans="1:5" x14ac:dyDescent="0.2">
      <c r="A105" s="54">
        <v>5115</v>
      </c>
      <c r="B105" s="51" t="s">
        <v>367</v>
      </c>
      <c r="C105" s="55">
        <v>29470845.18</v>
      </c>
      <c r="D105" s="57">
        <f t="shared" si="0"/>
        <v>0.12850641581335895</v>
      </c>
      <c r="E105" s="56"/>
    </row>
    <row r="106" spans="1:5" x14ac:dyDescent="0.2">
      <c r="A106" s="54">
        <v>5116</v>
      </c>
      <c r="B106" s="51" t="s">
        <v>368</v>
      </c>
      <c r="C106" s="55">
        <v>6000</v>
      </c>
      <c r="D106" s="57">
        <f t="shared" si="0"/>
        <v>2.6162754755449255E-5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28738286.210000001</v>
      </c>
      <c r="D107" s="57">
        <f t="shared" si="0"/>
        <v>0.12531212236735653</v>
      </c>
      <c r="E107" s="56"/>
    </row>
    <row r="108" spans="1:5" x14ac:dyDescent="0.2">
      <c r="A108" s="54">
        <v>5121</v>
      </c>
      <c r="B108" s="51" t="s">
        <v>370</v>
      </c>
      <c r="C108" s="55">
        <v>2096965.81</v>
      </c>
      <c r="D108" s="57">
        <f t="shared" si="0"/>
        <v>9.1437337029320002E-3</v>
      </c>
      <c r="E108" s="56"/>
    </row>
    <row r="109" spans="1:5" x14ac:dyDescent="0.2">
      <c r="A109" s="54">
        <v>5122</v>
      </c>
      <c r="B109" s="51" t="s">
        <v>371</v>
      </c>
      <c r="C109" s="55">
        <v>559619.55000000005</v>
      </c>
      <c r="D109" s="57">
        <f t="shared" si="0"/>
        <v>2.4401981738341456E-3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5308737.74</v>
      </c>
      <c r="D111" s="57">
        <f t="shared" si="0"/>
        <v>2.314853392543632E-2</v>
      </c>
      <c r="E111" s="56"/>
    </row>
    <row r="112" spans="1:5" x14ac:dyDescent="0.2">
      <c r="A112" s="54">
        <v>5125</v>
      </c>
      <c r="B112" s="51" t="s">
        <v>374</v>
      </c>
      <c r="C112" s="55">
        <v>598847.87</v>
      </c>
      <c r="D112" s="57">
        <f t="shared" si="0"/>
        <v>2.6112516597721928E-3</v>
      </c>
      <c r="E112" s="56"/>
    </row>
    <row r="113" spans="1:5" x14ac:dyDescent="0.2">
      <c r="A113" s="54">
        <v>5126</v>
      </c>
      <c r="B113" s="51" t="s">
        <v>375</v>
      </c>
      <c r="C113" s="55">
        <v>16004652.810000001</v>
      </c>
      <c r="D113" s="57">
        <f t="shared" si="0"/>
        <v>6.9787634402356968E-2</v>
      </c>
      <c r="E113" s="56"/>
    </row>
    <row r="114" spans="1:5" x14ac:dyDescent="0.2">
      <c r="A114" s="54">
        <v>5127</v>
      </c>
      <c r="B114" s="51" t="s">
        <v>376</v>
      </c>
      <c r="C114" s="55">
        <v>1121487.58</v>
      </c>
      <c r="D114" s="57">
        <f t="shared" si="0"/>
        <v>4.8902007528037125E-3</v>
      </c>
      <c r="E114" s="56"/>
    </row>
    <row r="115" spans="1:5" x14ac:dyDescent="0.2">
      <c r="A115" s="54">
        <v>5128</v>
      </c>
      <c r="B115" s="51" t="s">
        <v>377</v>
      </c>
      <c r="C115" s="55">
        <v>1630</v>
      </c>
      <c r="D115" s="57">
        <f t="shared" si="0"/>
        <v>7.1075483752303802E-6</v>
      </c>
      <c r="E115" s="56"/>
    </row>
    <row r="116" spans="1:5" x14ac:dyDescent="0.2">
      <c r="A116" s="54">
        <v>5129</v>
      </c>
      <c r="B116" s="51" t="s">
        <v>378</v>
      </c>
      <c r="C116" s="55">
        <v>3046344.85</v>
      </c>
      <c r="D116" s="57">
        <f t="shared" si="0"/>
        <v>1.3283462201845975E-2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34260553.990000002</v>
      </c>
      <c r="D117" s="57">
        <f t="shared" si="0"/>
        <v>0.14939174530436641</v>
      </c>
      <c r="E117" s="56"/>
    </row>
    <row r="118" spans="1:5" x14ac:dyDescent="0.2">
      <c r="A118" s="54">
        <v>5131</v>
      </c>
      <c r="B118" s="51" t="s">
        <v>380</v>
      </c>
      <c r="C118" s="55">
        <v>12993630.76</v>
      </c>
      <c r="D118" s="57">
        <f t="shared" si="0"/>
        <v>5.6658195826123615E-2</v>
      </c>
      <c r="E118" s="56"/>
    </row>
    <row r="119" spans="1:5" x14ac:dyDescent="0.2">
      <c r="A119" s="54">
        <v>5132</v>
      </c>
      <c r="B119" s="51" t="s">
        <v>381</v>
      </c>
      <c r="C119" s="55">
        <v>1742986.58</v>
      </c>
      <c r="D119" s="57">
        <f t="shared" si="0"/>
        <v>7.6002217390965391E-3</v>
      </c>
      <c r="E119" s="56"/>
    </row>
    <row r="120" spans="1:5" x14ac:dyDescent="0.2">
      <c r="A120" s="54">
        <v>5133</v>
      </c>
      <c r="B120" s="51" t="s">
        <v>382</v>
      </c>
      <c r="C120" s="55">
        <v>4128981.68</v>
      </c>
      <c r="D120" s="57">
        <f t="shared" si="0"/>
        <v>1.8004255847263808E-2</v>
      </c>
      <c r="E120" s="56"/>
    </row>
    <row r="121" spans="1:5" x14ac:dyDescent="0.2">
      <c r="A121" s="54">
        <v>5134</v>
      </c>
      <c r="B121" s="51" t="s">
        <v>383</v>
      </c>
      <c r="C121" s="55">
        <v>1263478.05</v>
      </c>
      <c r="D121" s="57">
        <f t="shared" si="0"/>
        <v>5.5093443935072088E-3</v>
      </c>
      <c r="E121" s="56"/>
    </row>
    <row r="122" spans="1:5" x14ac:dyDescent="0.2">
      <c r="A122" s="54">
        <v>5135</v>
      </c>
      <c r="B122" s="51" t="s">
        <v>384</v>
      </c>
      <c r="C122" s="55">
        <v>4726596.66</v>
      </c>
      <c r="D122" s="57">
        <f t="shared" si="0"/>
        <v>2.0610131540584262E-2</v>
      </c>
      <c r="E122" s="56"/>
    </row>
    <row r="123" spans="1:5" x14ac:dyDescent="0.2">
      <c r="A123" s="54">
        <v>5136</v>
      </c>
      <c r="B123" s="51" t="s">
        <v>385</v>
      </c>
      <c r="C123" s="55">
        <v>777369.11</v>
      </c>
      <c r="D123" s="57">
        <f t="shared" si="0"/>
        <v>3.3896862298986425E-3</v>
      </c>
      <c r="E123" s="56"/>
    </row>
    <row r="124" spans="1:5" x14ac:dyDescent="0.2">
      <c r="A124" s="54">
        <v>5137</v>
      </c>
      <c r="B124" s="51" t="s">
        <v>386</v>
      </c>
      <c r="C124" s="55">
        <v>65966.070000000007</v>
      </c>
      <c r="D124" s="57">
        <f t="shared" si="0"/>
        <v>2.8764235193179974E-4</v>
      </c>
      <c r="E124" s="56"/>
    </row>
    <row r="125" spans="1:5" x14ac:dyDescent="0.2">
      <c r="A125" s="54">
        <v>5138</v>
      </c>
      <c r="B125" s="51" t="s">
        <v>387</v>
      </c>
      <c r="C125" s="55">
        <v>3882941.27</v>
      </c>
      <c r="D125" s="57">
        <f t="shared" si="0"/>
        <v>1.6931406696137109E-2</v>
      </c>
      <c r="E125" s="56"/>
    </row>
    <row r="126" spans="1:5" x14ac:dyDescent="0.2">
      <c r="A126" s="54">
        <v>5139</v>
      </c>
      <c r="B126" s="51" t="s">
        <v>388</v>
      </c>
      <c r="C126" s="55">
        <v>4678603.8099999996</v>
      </c>
      <c r="D126" s="57">
        <f t="shared" si="0"/>
        <v>2.0400860679823413E-2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22696838.509999998</v>
      </c>
      <c r="D127" s="57">
        <f t="shared" si="0"/>
        <v>9.8968636610194366E-2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10274349.4</v>
      </c>
      <c r="D128" s="57">
        <f t="shared" si="0"/>
        <v>4.4800880603999532E-2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10274349.4</v>
      </c>
      <c r="D130" s="57">
        <f t="shared" si="0"/>
        <v>4.4800880603999532E-2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42120</v>
      </c>
      <c r="D131" s="57">
        <f t="shared" si="0"/>
        <v>1.8366253838325377E-4</v>
      </c>
      <c r="E131" s="56"/>
    </row>
    <row r="132" spans="1:5" x14ac:dyDescent="0.2">
      <c r="A132" s="54">
        <v>5221</v>
      </c>
      <c r="B132" s="51" t="s">
        <v>394</v>
      </c>
      <c r="C132" s="55">
        <v>42120</v>
      </c>
      <c r="D132" s="57">
        <f t="shared" si="0"/>
        <v>1.8366253838325377E-4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2797000</v>
      </c>
      <c r="D134" s="57">
        <f t="shared" si="0"/>
        <v>1.2196204175165261E-2</v>
      </c>
      <c r="E134" s="56"/>
    </row>
    <row r="135" spans="1:5" x14ac:dyDescent="0.2">
      <c r="A135" s="54">
        <v>5231</v>
      </c>
      <c r="B135" s="51" t="s">
        <v>396</v>
      </c>
      <c r="C135" s="55">
        <v>2797000</v>
      </c>
      <c r="D135" s="57">
        <f t="shared" si="0"/>
        <v>1.2196204175165261E-2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8162165.0399999991</v>
      </c>
      <c r="D137" s="57">
        <f t="shared" si="0"/>
        <v>3.5590787035836936E-2</v>
      </c>
      <c r="E137" s="56"/>
    </row>
    <row r="138" spans="1:5" x14ac:dyDescent="0.2">
      <c r="A138" s="54">
        <v>5241</v>
      </c>
      <c r="B138" s="51" t="s">
        <v>398</v>
      </c>
      <c r="C138" s="55">
        <v>5361581.01</v>
      </c>
      <c r="D138" s="57">
        <f t="shared" si="0"/>
        <v>2.3378954844350652E-2</v>
      </c>
      <c r="E138" s="56"/>
    </row>
    <row r="139" spans="1:5" x14ac:dyDescent="0.2">
      <c r="A139" s="54">
        <v>5242</v>
      </c>
      <c r="B139" s="51" t="s">
        <v>399</v>
      </c>
      <c r="C139" s="55">
        <v>2345584.0299999998</v>
      </c>
      <c r="D139" s="57">
        <f t="shared" si="0"/>
        <v>1.0227823289198053E-2</v>
      </c>
      <c r="E139" s="56"/>
    </row>
    <row r="140" spans="1:5" x14ac:dyDescent="0.2">
      <c r="A140" s="54">
        <v>5243</v>
      </c>
      <c r="B140" s="51" t="s">
        <v>400</v>
      </c>
      <c r="C140" s="55">
        <v>455000</v>
      </c>
      <c r="D140" s="57">
        <f t="shared" si="0"/>
        <v>1.9840089022882352E-3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1275404.07</v>
      </c>
      <c r="D142" s="57">
        <f t="shared" si="0"/>
        <v>5.5613473162519729E-3</v>
      </c>
      <c r="E142" s="56"/>
    </row>
    <row r="143" spans="1:5" x14ac:dyDescent="0.2">
      <c r="A143" s="54">
        <v>5251</v>
      </c>
      <c r="B143" s="51" t="s">
        <v>402</v>
      </c>
      <c r="C143" s="55">
        <v>1275404.07</v>
      </c>
      <c r="D143" s="57">
        <f t="shared" si="0"/>
        <v>5.5613473162519729E-3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145800</v>
      </c>
      <c r="D151" s="57">
        <f t="shared" si="0"/>
        <v>6.3575494055741687E-4</v>
      </c>
      <c r="E151" s="56"/>
    </row>
    <row r="152" spans="1:5" x14ac:dyDescent="0.2">
      <c r="A152" s="54">
        <v>5281</v>
      </c>
      <c r="B152" s="51" t="s">
        <v>411</v>
      </c>
      <c r="C152" s="55">
        <v>145800</v>
      </c>
      <c r="D152" s="57">
        <f t="shared" si="0"/>
        <v>6.3575494055741687E-4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530000</v>
      </c>
      <c r="D160" s="57">
        <f t="shared" si="0"/>
        <v>2.3110433367313507E-3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530000</v>
      </c>
      <c r="D167" s="57">
        <f t="shared" si="1"/>
        <v>2.3110433367313507E-3</v>
      </c>
      <c r="E167" s="56"/>
    </row>
    <row r="168" spans="1:5" x14ac:dyDescent="0.2">
      <c r="A168" s="54">
        <v>5331</v>
      </c>
      <c r="B168" s="51" t="s">
        <v>424</v>
      </c>
      <c r="C168" s="55">
        <v>530000</v>
      </c>
      <c r="D168" s="57">
        <f t="shared" si="1"/>
        <v>2.3110433367313507E-3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102060</v>
      </c>
      <c r="D170" s="57">
        <f t="shared" si="1"/>
        <v>4.4502845839019178E-4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102060</v>
      </c>
      <c r="D171" s="57">
        <f t="shared" si="1"/>
        <v>4.4502845839019178E-4</v>
      </c>
      <c r="E171" s="56"/>
    </row>
    <row r="172" spans="1:5" x14ac:dyDescent="0.2">
      <c r="A172" s="54">
        <v>5411</v>
      </c>
      <c r="B172" s="51" t="s">
        <v>428</v>
      </c>
      <c r="C172" s="55">
        <v>102060</v>
      </c>
      <c r="D172" s="57">
        <f t="shared" si="1"/>
        <v>4.4502845839019178E-4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2560592.4500000002</v>
      </c>
      <c r="D185" s="57">
        <f t="shared" si="1"/>
        <v>1.1165358716334161E-2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2560592.4500000002</v>
      </c>
      <c r="D186" s="57">
        <f t="shared" si="1"/>
        <v>1.1165358716334161E-2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2560592.4500000002</v>
      </c>
      <c r="D194" s="57">
        <f t="shared" si="1"/>
        <v>1.1165358716334161E-2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41182786.460000001</v>
      </c>
      <c r="D218" s="57">
        <f t="shared" si="1"/>
        <v>0.17957585704983603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41182786.460000001</v>
      </c>
      <c r="D219" s="57">
        <f t="shared" si="1"/>
        <v>0.17957585704983603</v>
      </c>
      <c r="E219" s="56"/>
    </row>
    <row r="220" spans="1:5" x14ac:dyDescent="0.2">
      <c r="A220" s="54">
        <v>5611</v>
      </c>
      <c r="B220" s="51" t="s">
        <v>468</v>
      </c>
      <c r="C220" s="55">
        <v>41182786.460000001</v>
      </c>
      <c r="D220" s="57">
        <f t="shared" si="1"/>
        <v>0.17957585704983603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2022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162351438.22</v>
      </c>
    </row>
    <row r="9" spans="1:5" x14ac:dyDescent="0.2">
      <c r="A9" s="33">
        <v>3120</v>
      </c>
      <c r="B9" s="29" t="s">
        <v>469</v>
      </c>
      <c r="C9" s="34">
        <v>17757074.359999999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29470587.649999999</v>
      </c>
    </row>
    <row r="15" spans="1:5" x14ac:dyDescent="0.2">
      <c r="A15" s="33">
        <v>3220</v>
      </c>
      <c r="B15" s="29" t="s">
        <v>473</v>
      </c>
      <c r="C15" s="34">
        <v>164765724.53999999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672</v>
      </c>
      <c r="B1" s="171"/>
      <c r="C1" s="171"/>
      <c r="D1" s="27" t="s">
        <v>617</v>
      </c>
      <c r="E1" s="28">
        <v>2022</v>
      </c>
    </row>
    <row r="2" spans="1:5" s="35" customFormat="1" ht="18.95" customHeight="1" x14ac:dyDescent="0.25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25">
      <c r="A3" s="171" t="s">
        <v>673</v>
      </c>
      <c r="B3" s="171"/>
      <c r="C3" s="171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59098841.579999998</v>
      </c>
      <c r="D9" s="34">
        <v>17748821.370000001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-421.24</v>
      </c>
      <c r="D12" s="34">
        <v>-421.24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59098420.339999996</v>
      </c>
      <c r="D15" s="135">
        <f>SUM(D8:D14)</f>
        <v>17748400.130000003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21198464.43</v>
      </c>
      <c r="D20" s="135">
        <f>SUM(D21:D27)</f>
        <v>21198464.43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19445481.18</v>
      </c>
      <c r="D25" s="132">
        <v>19445481.18</v>
      </c>
      <c r="E25" s="130"/>
    </row>
    <row r="26" spans="1:5" x14ac:dyDescent="0.2">
      <c r="A26" s="33">
        <v>1236</v>
      </c>
      <c r="B26" s="29" t="s">
        <v>236</v>
      </c>
      <c r="C26" s="34">
        <v>1752983.25</v>
      </c>
      <c r="D26" s="132">
        <v>1752983.25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220946.73</v>
      </c>
      <c r="D28" s="135">
        <f>SUM(D29:D36)</f>
        <v>220946.73</v>
      </c>
      <c r="E28" s="130"/>
    </row>
    <row r="29" spans="1:5" x14ac:dyDescent="0.2">
      <c r="A29" s="33">
        <v>1241</v>
      </c>
      <c r="B29" s="29" t="s">
        <v>239</v>
      </c>
      <c r="C29" s="34">
        <v>204706.73</v>
      </c>
      <c r="D29" s="132">
        <v>204706.73</v>
      </c>
      <c r="E29" s="130"/>
    </row>
    <row r="30" spans="1:5" x14ac:dyDescent="0.2">
      <c r="A30" s="33">
        <v>1242</v>
      </c>
      <c r="B30" s="29" t="s">
        <v>240</v>
      </c>
      <c r="C30" s="34">
        <v>16240</v>
      </c>
      <c r="D30" s="132">
        <v>16240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157760</v>
      </c>
      <c r="D37" s="135">
        <f>SUM(D38:D42)</f>
        <v>157760</v>
      </c>
      <c r="E37" s="134"/>
    </row>
    <row r="38" spans="1:5" x14ac:dyDescent="0.2">
      <c r="A38" s="33">
        <v>1251</v>
      </c>
      <c r="B38" s="29" t="s">
        <v>249</v>
      </c>
      <c r="C38" s="34">
        <v>157760</v>
      </c>
      <c r="D38" s="132">
        <v>157760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21577171.16</v>
      </c>
      <c r="D43" s="135">
        <f>D20+D28+D37</f>
        <v>21577171.16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29470587.649999999</v>
      </c>
      <c r="D47" s="135">
        <v>18253728.350000001</v>
      </c>
    </row>
    <row r="48" spans="1:5" x14ac:dyDescent="0.2">
      <c r="A48" s="131"/>
      <c r="B48" s="136" t="s">
        <v>629</v>
      </c>
      <c r="C48" s="135">
        <f>C51+C63+C95+C98+C49</f>
        <v>43817765.190000005</v>
      </c>
      <c r="D48" s="135">
        <f>D51+D63+D95+D98+D49</f>
        <v>40673.72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102060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102060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102060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2560592.4500000002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2560592.4500000002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2560592.4500000002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41182786.460000001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41182786.460000001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41182786.460000001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-27673.72</v>
      </c>
      <c r="D98" s="135">
        <f>SUM(D99:D103)</f>
        <v>40673.72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-27673.72</v>
      </c>
      <c r="D101" s="132">
        <v>40673.72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73288352.840000004</v>
      </c>
      <c r="D126" s="135">
        <f>D47+D48+D104-D110-D113</f>
        <v>18294402.07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Contabilidad0</cp:lastModifiedBy>
  <cp:lastPrinted>2019-02-13T21:19:08Z</cp:lastPrinted>
  <dcterms:created xsi:type="dcterms:W3CDTF">2012-12-11T20:36:24Z</dcterms:created>
  <dcterms:modified xsi:type="dcterms:W3CDTF">2022-10-21T16:56:34Z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